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745" yWindow="4305" windowWidth="5070" windowHeight="2775"/>
  </bookViews>
  <sheets>
    <sheet name="Income Statement" sheetId="1" r:id="rId1"/>
    <sheet name="Balance Sheet" sheetId="2" r:id="rId2"/>
    <sheet name="Sheet3" sheetId="9" r:id="rId3"/>
  </sheets>
  <calcPr calcId="145621"/>
</workbook>
</file>

<file path=xl/calcChain.xml><?xml version="1.0" encoding="utf-8"?>
<calcChain xmlns="http://schemas.openxmlformats.org/spreadsheetml/2006/main">
  <c r="D12" i="1" l="1"/>
  <c r="D14" i="1" s="1"/>
  <c r="D16" i="1" s="1"/>
  <c r="E12" i="1"/>
  <c r="E14" i="1" s="1"/>
  <c r="E16" i="1" s="1"/>
  <c r="C12" i="1"/>
  <c r="C14" i="1" s="1"/>
  <c r="C16" i="1" s="1"/>
  <c r="D6" i="1"/>
  <c r="D8" i="1" s="1"/>
  <c r="C6" i="1"/>
  <c r="E8" i="1"/>
  <c r="C8" i="1"/>
  <c r="C29" i="2"/>
  <c r="C30" i="2"/>
  <c r="C32" i="2" s="1"/>
  <c r="D30" i="2"/>
  <c r="D32" i="2" s="1"/>
  <c r="D20" i="2"/>
  <c r="C20" i="2"/>
  <c r="B20" i="2"/>
  <c r="B30" i="2"/>
  <c r="D24" i="2"/>
  <c r="C24" i="2"/>
  <c r="B24" i="2"/>
  <c r="B32" i="2" s="1"/>
  <c r="D14" i="2"/>
  <c r="C14" i="2"/>
  <c r="B14" i="2"/>
</calcChain>
</file>

<file path=xl/sharedStrings.xml><?xml version="1.0" encoding="utf-8"?>
<sst xmlns="http://schemas.openxmlformats.org/spreadsheetml/2006/main" count="59" uniqueCount="53">
  <si>
    <t>Period Ending</t>
  </si>
  <si>
    <t>Gross Profit</t>
  </si>
  <si>
    <t xml:space="preserve">-  </t>
  </si>
  <si>
    <t>Total Other Income/Expenses Net</t>
  </si>
  <si>
    <t>Earnings Before Interest And Taxes</t>
  </si>
  <si>
    <t>Interest Expense</t>
  </si>
  <si>
    <t>Income Before Tax</t>
  </si>
  <si>
    <t>Income Tax Expense</t>
  </si>
  <si>
    <t>Minority Interest</t>
  </si>
  <si>
    <t>Net Income From Continuing Ops</t>
  </si>
  <si>
    <t>Discontinued Operations</t>
  </si>
  <si>
    <t>Assets</t>
  </si>
  <si>
    <t>Current Assets</t>
  </si>
  <si>
    <t>Cash And Cash Equivalents</t>
  </si>
  <si>
    <t>Inventory</t>
  </si>
  <si>
    <t>Other Current Assets</t>
  </si>
  <si>
    <t>Total Current Assets</t>
  </si>
  <si>
    <t>Goodwill</t>
  </si>
  <si>
    <t>Other Assets</t>
  </si>
  <si>
    <t>Total Assets</t>
  </si>
  <si>
    <t>Liabilities</t>
  </si>
  <si>
    <t>Current Liabilities</t>
  </si>
  <si>
    <t>Accounts Payable</t>
  </si>
  <si>
    <t>Other Current Liabilities</t>
  </si>
  <si>
    <t>Total Current Liabilities</t>
  </si>
  <si>
    <t>Long Term Debt</t>
  </si>
  <si>
    <t>Total Liabilities</t>
  </si>
  <si>
    <t>Misc Stocks Options Warrants</t>
  </si>
  <si>
    <t>Common Stock</t>
  </si>
  <si>
    <t>Retained Earnings</t>
  </si>
  <si>
    <t>Capital Surplus</t>
  </si>
  <si>
    <t>Other Stockholder Equity</t>
  </si>
  <si>
    <t>Total Stockholder Equity</t>
  </si>
  <si>
    <t>Total  Liabilities +  Stockholder Equity</t>
  </si>
  <si>
    <t xml:space="preserve"> </t>
  </si>
  <si>
    <t>Wal-Mart Inc</t>
  </si>
  <si>
    <t xml:space="preserve">Total Sales </t>
  </si>
  <si>
    <t>Accounts Receivable</t>
  </si>
  <si>
    <t>(Supplier Purchases) Cost of Goods Sold</t>
  </si>
  <si>
    <t>Selling and General Administrative</t>
  </si>
  <si>
    <t>Balance Sheet(s)</t>
  </si>
  <si>
    <t>Income Statement(s)</t>
  </si>
  <si>
    <t>Fixed Assets</t>
  </si>
  <si>
    <t xml:space="preserve">Operating Profit </t>
  </si>
  <si>
    <t>Current Portion Long Term Debt</t>
  </si>
  <si>
    <t>Deferred Long Term Liability</t>
  </si>
  <si>
    <t>for ratio</t>
  </si>
  <si>
    <t>Net Income</t>
  </si>
  <si>
    <t>..2013</t>
  </si>
  <si>
    <t>..2014</t>
  </si>
  <si>
    <t>..2015</t>
  </si>
  <si>
    <t>14,000,000 shares outstanding each year</t>
  </si>
  <si>
    <t xml:space="preserve">Price per share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</si>
</sst>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3" fontId="0" fillId="0" borderId="1" xfId="0" applyNumberFormat="1" applyBorder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3" fontId="0" fillId="0" borderId="2" xfId="0" applyNumberFormat="1" applyBorder="1"/>
    <xf numFmtId="0" fontId="0" fillId="3" borderId="0" xfId="0" applyFill="1" applyAlignment="1">
      <alignment horizontal="right"/>
    </xf>
    <xf numFmtId="44" fontId="0" fillId="0" borderId="0" xfId="1" applyFont="1"/>
    <xf numFmtId="3" fontId="0" fillId="0" borderId="0" xfId="0" applyNumberFormat="1" applyFill="1" applyBorder="1"/>
    <xf numFmtId="3" fontId="4" fillId="0" borderId="2" xfId="0" applyNumberFormat="1" applyFont="1" applyBorder="1"/>
    <xf numFmtId="15" fontId="5" fillId="3" borderId="0" xfId="0" applyNumberFormat="1" applyFont="1" applyFill="1" applyAlignment="1">
      <alignment horizontal="center"/>
    </xf>
    <xf numFmtId="164" fontId="0" fillId="0" borderId="0" xfId="1" applyNumberFormat="1" applyFont="1"/>
    <xf numFmtId="164" fontId="4" fillId="2" borderId="3" xfId="1" applyNumberFormat="1" applyFont="1" applyFill="1" applyBorder="1"/>
    <xf numFmtId="164" fontId="0" fillId="0" borderId="1" xfId="1" applyNumberFormat="1" applyFont="1" applyBorder="1"/>
    <xf numFmtId="0" fontId="6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1714501</xdr:colOff>
      <xdr:row>11</xdr:row>
      <xdr:rowOff>85725</xdr:rowOff>
    </xdr:from>
    <xdr:to>
      <xdr:col>5</xdr:col>
      <xdr:colOff>657225</xdr:colOff>
      <xdr:row>24</xdr:row>
      <xdr:rowOff>38100</xdr:rowOff>
    </xdr:to>
    <xdr:cxnSp macro="">
      <xdr:nvCxnSpPr>
        <xdr:cNvPr id="4" name="Straight Arrow Connector 3"/>
        <xdr:cNvCxnSpPr/>
      </xdr:nvCxnSpPr>
      <xdr:spPr>
        <a:xfrm flipH="1">
          <a:off x="2324101" y="2247900"/>
          <a:ext cx="4238624" cy="2447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371475</xdr:colOff>
      <xdr:row>21</xdr:row>
      <xdr:rowOff>114300</xdr:rowOff>
    </xdr:from>
    <xdr:to>
      <xdr:col>2</xdr:col>
      <xdr:colOff>762000</xdr:colOff>
      <xdr:row>24</xdr:row>
      <xdr:rowOff>66675</xdr:rowOff>
    </xdr:to>
    <xdr:sp macro="" textlink="">
      <xdr:nvSpPr>
        <xdr:cNvPr id="6" name="Down Arrow 5"/>
        <xdr:cNvSpPr/>
      </xdr:nvSpPr>
      <xdr:spPr>
        <a:xfrm>
          <a:off x="3419475" y="4200525"/>
          <a:ext cx="390525" cy="5238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381000</xdr:colOff>
      <xdr:row>21</xdr:row>
      <xdr:rowOff>161925</xdr:rowOff>
    </xdr:from>
    <xdr:to>
      <xdr:col>1</xdr:col>
      <xdr:colOff>676275</xdr:colOff>
      <xdr:row>24</xdr:row>
      <xdr:rowOff>19050</xdr:rowOff>
    </xdr:to>
    <xdr:sp macro="" textlink="">
      <xdr:nvSpPr>
        <xdr:cNvPr id="7" name="Down Arrow 6"/>
        <xdr:cNvSpPr/>
      </xdr:nvSpPr>
      <xdr:spPr>
        <a:xfrm>
          <a:off x="990600" y="4248150"/>
          <a:ext cx="295275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1600200</xdr:colOff>
      <xdr:row>21</xdr:row>
      <xdr:rowOff>171450</xdr:rowOff>
    </xdr:from>
    <xdr:to>
      <xdr:col>1</xdr:col>
      <xdr:colOff>1895475</xdr:colOff>
      <xdr:row>24</xdr:row>
      <xdr:rowOff>28575</xdr:rowOff>
    </xdr:to>
    <xdr:sp macro="" textlink="">
      <xdr:nvSpPr>
        <xdr:cNvPr id="8" name="Down Arrow 7"/>
        <xdr:cNvSpPr/>
      </xdr:nvSpPr>
      <xdr:spPr>
        <a:xfrm>
          <a:off x="2209800" y="4257675"/>
          <a:ext cx="295275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666750</xdr:colOff>
      <xdr:row>7</xdr:row>
      <xdr:rowOff>161925</xdr:rowOff>
    </xdr:from>
    <xdr:to>
      <xdr:col>10</xdr:col>
      <xdr:colOff>190500</xdr:colOff>
      <xdr:row>13</xdr:row>
      <xdr:rowOff>47625</xdr:rowOff>
    </xdr:to>
    <xdr:sp macro="" textlink="">
      <xdr:nvSpPr>
        <xdr:cNvPr id="9" name="TextBox 8"/>
        <xdr:cNvSpPr txBox="1"/>
      </xdr:nvSpPr>
      <xdr:spPr>
        <a:xfrm>
          <a:off x="6572250" y="1552575"/>
          <a:ext cx="3305175" cy="10382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/>
            <a:t>This one file includes the  Income Statement,  and 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Balance Sheet.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Income Statement is shown here.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see other tab below for the Balance Sheet.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380999</xdr:colOff>
      <xdr:row>14</xdr:row>
      <xdr:rowOff>95250</xdr:rowOff>
    </xdr:from>
    <xdr:to>
      <xdr:col>10</xdr:col>
      <xdr:colOff>552449</xdr:colOff>
      <xdr:row>19</xdr:row>
      <xdr:rowOff>142875</xdr:rowOff>
    </xdr:to>
    <xdr:sp macro="" textlink="">
      <xdr:nvSpPr>
        <xdr:cNvPr id="10" name="TextBox 9"/>
        <xdr:cNvSpPr txBox="1"/>
      </xdr:nvSpPr>
      <xdr:spPr>
        <a:xfrm>
          <a:off x="6286499" y="2828925"/>
          <a:ext cx="3952875" cy="1019175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This data is relevant to the</a:t>
          </a:r>
          <a:r>
            <a:rPr lang="en-US" sz="1100">
              <a:solidFill>
                <a:srgbClr val="FF0000"/>
              </a:solidFill>
            </a:rPr>
            <a:t> Market Ratio of Earnings per Share </a:t>
          </a:r>
          <a:r>
            <a:rPr lang="en-US" sz="1100"/>
            <a:t>and </a:t>
          </a:r>
          <a:r>
            <a:rPr lang="en-US" sz="1100">
              <a:solidFill>
                <a:srgbClr val="FF0000"/>
              </a:solidFill>
            </a:rPr>
            <a:t>Price / Earnings</a:t>
          </a:r>
          <a:r>
            <a:rPr lang="en-US" sz="1100"/>
            <a:t>.  There are  14 million share  outstanding each year. </a:t>
          </a:r>
        </a:p>
        <a:p>
          <a:r>
            <a:rPr lang="en-US" sz="1100"/>
            <a:t>The price of the stock changed each year:</a:t>
          </a:r>
          <a:r>
            <a:rPr lang="en-US" sz="1100" baseline="0"/>
            <a:t> </a:t>
          </a:r>
          <a:r>
            <a:rPr lang="en-US" sz="1100"/>
            <a:t> 2013=$8,</a:t>
          </a:r>
          <a:r>
            <a:rPr lang="en-US" sz="1100" baseline="0"/>
            <a:t> 2014=$9, and 2015=$10.</a:t>
          </a:r>
          <a:endParaRPr lang="en-US" sz="1100"/>
        </a:p>
      </xdr:txBody>
    </xdr:sp>
    <xdr:clientData/>
  </xdr:twoCellAnchor>
  <xdr:twoCellAnchor>
    <xdr:from>
      <xdr:col>5</xdr:col>
      <xdr:colOff>104775</xdr:colOff>
      <xdr:row>14</xdr:row>
      <xdr:rowOff>57150</xdr:rowOff>
    </xdr:from>
    <xdr:to>
      <xdr:col>5</xdr:col>
      <xdr:colOff>342900</xdr:colOff>
      <xdr:row>19</xdr:row>
      <xdr:rowOff>180975</xdr:rowOff>
    </xdr:to>
    <xdr:sp macro="" textlink="">
      <xdr:nvSpPr>
        <xdr:cNvPr id="11" name="Left Brace 10"/>
        <xdr:cNvSpPr/>
      </xdr:nvSpPr>
      <xdr:spPr>
        <a:xfrm>
          <a:off x="6010275" y="2790825"/>
          <a:ext cx="238125" cy="1095375"/>
        </a:xfrm>
        <a:prstGeom prst="leftBrace">
          <a:avLst/>
        </a:prstGeom>
        <a:effectLst>
          <a:outerShdw blurRad="50800" dist="38100" dir="2700000" algn="tl" rotWithShape="0">
            <a:prstClr val="black">
              <a:alpha val="46000"/>
            </a:prstClr>
          </a:outerShdw>
        </a:effectLst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617219</xdr:colOff>
      <xdr:row>10</xdr:row>
      <xdr:rowOff>168088</xdr:rowOff>
    </xdr:from>
    <xdr:to>
      <xdr:col>11</xdr:col>
      <xdr:colOff>11206</xdr:colOff>
      <xdr:row>20</xdr:row>
      <xdr:rowOff>31377</xdr:rowOff>
    </xdr:to>
    <xdr:sp macro="" textlink="">
      <xdr:nvSpPr>
        <xdr:cNvPr id="2" name="TextBox 1"/>
        <xdr:cNvSpPr txBox="1"/>
      </xdr:nvSpPr>
      <xdr:spPr>
        <a:xfrm>
          <a:off x="6713219" y="2207559"/>
          <a:ext cx="4425428" cy="1768289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800">
              <a:solidFill>
                <a:schemeClr val="dk1"/>
              </a:solidFill>
              <a:latin typeface="+mn-lt"/>
              <a:ea typeface="+mn-ea"/>
              <a:cs typeface="+mn-cs"/>
            </a:rPr>
            <a:t>Balance Sheet  here</a:t>
          </a:r>
        </a:p>
        <a:p>
          <a:r>
            <a:rPr lang="en-US" sz="1800">
              <a:solidFill>
                <a:schemeClr val="dk1"/>
              </a:solidFill>
              <a:latin typeface="+mn-lt"/>
              <a:ea typeface="+mn-ea"/>
              <a:cs typeface="+mn-cs"/>
            </a:rPr>
            <a:t> -see the other tab below for the Income Statement.</a:t>
          </a:r>
          <a:r>
            <a:rPr lang="en-US" sz="18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n-US" sz="1800"/>
        </a:p>
        <a:p>
          <a:endParaRPr lang="en-US" sz="1100"/>
        </a:p>
      </xdr:txBody>
    </xdr:sp>
    <xdr:clientData/>
  </xdr:twoCellAnchor>
  <xdr:twoCellAnchor>
    <xdr:from>
      <xdr:col>0</xdr:col>
      <xdr:colOff>1479177</xdr:colOff>
      <xdr:row>20</xdr:row>
      <xdr:rowOff>31377</xdr:rowOff>
    </xdr:from>
    <xdr:to>
      <xdr:col>7</xdr:col>
      <xdr:colOff>297404</xdr:colOff>
      <xdr:row>34</xdr:row>
      <xdr:rowOff>78441</xdr:rowOff>
    </xdr:to>
    <xdr:cxnSp macro="">
      <xdr:nvCxnSpPr>
        <xdr:cNvPr id="7" name="Straight Arrow Connector 6"/>
        <xdr:cNvCxnSpPr>
          <a:stCxn id="2" idx="2"/>
        </xdr:cNvCxnSpPr>
      </xdr:nvCxnSpPr>
      <xdr:spPr>
        <a:xfrm flipH="1">
          <a:off x="1479177" y="3975848"/>
          <a:ext cx="7446756" cy="271406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381001</xdr:colOff>
      <xdr:row>32</xdr:row>
      <xdr:rowOff>67235</xdr:rowOff>
    </xdr:from>
    <xdr:to>
      <xdr:col>1</xdr:col>
      <xdr:colOff>676276</xdr:colOff>
      <xdr:row>34</xdr:row>
      <xdr:rowOff>114860</xdr:rowOff>
    </xdr:to>
    <xdr:sp macro="" textlink="">
      <xdr:nvSpPr>
        <xdr:cNvPr id="4" name="Down Arrow 3"/>
        <xdr:cNvSpPr/>
      </xdr:nvSpPr>
      <xdr:spPr>
        <a:xfrm>
          <a:off x="2465295" y="6196853"/>
          <a:ext cx="295275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347382</xdr:colOff>
      <xdr:row>32</xdr:row>
      <xdr:rowOff>67236</xdr:rowOff>
    </xdr:from>
    <xdr:to>
      <xdr:col>3</xdr:col>
      <xdr:colOff>642657</xdr:colOff>
      <xdr:row>34</xdr:row>
      <xdr:rowOff>114861</xdr:rowOff>
    </xdr:to>
    <xdr:sp macro="" textlink="">
      <xdr:nvSpPr>
        <xdr:cNvPr id="5" name="Down Arrow 4"/>
        <xdr:cNvSpPr/>
      </xdr:nvSpPr>
      <xdr:spPr>
        <a:xfrm>
          <a:off x="4134970" y="6196854"/>
          <a:ext cx="295275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1176618</xdr:colOff>
      <xdr:row>32</xdr:row>
      <xdr:rowOff>44823</xdr:rowOff>
    </xdr:from>
    <xdr:to>
      <xdr:col>0</xdr:col>
      <xdr:colOff>1471893</xdr:colOff>
      <xdr:row>34</xdr:row>
      <xdr:rowOff>92448</xdr:rowOff>
    </xdr:to>
    <xdr:sp macro="" textlink="">
      <xdr:nvSpPr>
        <xdr:cNvPr id="6" name="Down Arrow 5"/>
        <xdr:cNvSpPr/>
      </xdr:nvSpPr>
      <xdr:spPr>
        <a:xfrm>
          <a:off x="1176618" y="6174441"/>
          <a:ext cx="295275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I19"/>
  <sheetViews>
    <sheetView tabSelected="1" workbookViewId="0">
      <selection activeCell="E24" sqref="E24"/>
    </sheetView>
  </sheetViews>
  <sheetFormatPr defaultRowHeight="15" x14ac:dyDescent="0.25"/>
  <cols>
    <col min="2" max="2" width="36.5703125" customWidth="1"/>
    <col min="3" max="3" width="13.7109375" customWidth="1"/>
    <col min="4" max="4" width="14.42578125" customWidth="1"/>
    <col min="5" max="5" width="14.7109375" customWidth="1"/>
    <col min="6" max="6" width="10.85546875" bestFit="1" customWidth="1"/>
    <col min="7" max="7" width="13.85546875" customWidth="1"/>
    <col min="8" max="8" width="13.7109375" bestFit="1" customWidth="1"/>
  </cols>
  <sheetData>
    <row r="1" spans="2:8" ht="15.75" x14ac:dyDescent="0.25">
      <c r="B1" s="21" t="s">
        <v>35</v>
      </c>
      <c r="C1" s="21"/>
      <c r="D1" s="21"/>
      <c r="E1" s="21"/>
    </row>
    <row r="2" spans="2:8" ht="15.75" x14ac:dyDescent="0.25">
      <c r="B2" s="21" t="s">
        <v>41</v>
      </c>
      <c r="C2" s="21"/>
      <c r="D2" s="21"/>
      <c r="E2" s="21"/>
    </row>
    <row r="3" spans="2:8" ht="18.75" x14ac:dyDescent="0.3">
      <c r="B3" t="s">
        <v>34</v>
      </c>
      <c r="C3" s="17" t="s">
        <v>50</v>
      </c>
      <c r="D3" s="17" t="s">
        <v>49</v>
      </c>
      <c r="E3" s="17" t="s">
        <v>48</v>
      </c>
    </row>
    <row r="4" spans="2:8" x14ac:dyDescent="0.25">
      <c r="B4" s="8" t="s">
        <v>36</v>
      </c>
      <c r="C4" s="18">
        <v>485651000</v>
      </c>
      <c r="D4" s="18">
        <v>476294000</v>
      </c>
      <c r="E4" s="18">
        <v>468651000</v>
      </c>
    </row>
    <row r="5" spans="2:8" x14ac:dyDescent="0.25">
      <c r="B5" t="s">
        <v>38</v>
      </c>
      <c r="C5" s="1">
        <v>365086000</v>
      </c>
      <c r="D5" s="1">
        <v>358069000</v>
      </c>
      <c r="E5" s="1">
        <v>352297000</v>
      </c>
    </row>
    <row r="6" spans="2:8" ht="15.75" thickBot="1" x14ac:dyDescent="0.3">
      <c r="B6" s="2" t="s">
        <v>1</v>
      </c>
      <c r="C6" s="12">
        <f>C4-C5</f>
        <v>120565000</v>
      </c>
      <c r="D6" s="12">
        <f>D4-D5</f>
        <v>118225000</v>
      </c>
      <c r="E6" s="12">
        <v>116354000</v>
      </c>
      <c r="F6" s="1"/>
      <c r="G6" s="1"/>
      <c r="H6" s="1"/>
    </row>
    <row r="7" spans="2:8" x14ac:dyDescent="0.25">
      <c r="B7" t="s">
        <v>39</v>
      </c>
      <c r="C7" s="1">
        <v>93418000</v>
      </c>
      <c r="D7" s="1">
        <v>91353000</v>
      </c>
      <c r="E7" s="1">
        <v>88629000</v>
      </c>
    </row>
    <row r="8" spans="2:8" ht="15.75" thickBot="1" x14ac:dyDescent="0.3">
      <c r="B8" s="6" t="s">
        <v>43</v>
      </c>
      <c r="C8" s="16">
        <f>C6-C7</f>
        <v>27147000</v>
      </c>
      <c r="D8" s="16">
        <f>D6-D7</f>
        <v>26872000</v>
      </c>
      <c r="E8" s="16">
        <f>E6-E7</f>
        <v>27725000</v>
      </c>
      <c r="F8" s="1"/>
      <c r="G8" s="1"/>
      <c r="H8" s="1"/>
    </row>
    <row r="9" spans="2:8" x14ac:dyDescent="0.25">
      <c r="B9" t="s">
        <v>3</v>
      </c>
      <c r="C9" s="1">
        <v>113000</v>
      </c>
      <c r="D9" s="1">
        <v>119000</v>
      </c>
      <c r="E9" s="1">
        <v>186000</v>
      </c>
    </row>
    <row r="10" spans="2:8" x14ac:dyDescent="0.25">
      <c r="B10" s="13" t="s">
        <v>4</v>
      </c>
      <c r="C10" s="4">
        <v>27034000</v>
      </c>
      <c r="D10" s="4">
        <v>26753000</v>
      </c>
      <c r="E10" s="4">
        <v>27539000</v>
      </c>
      <c r="F10" s="1"/>
      <c r="G10" s="1"/>
      <c r="H10" s="1"/>
    </row>
    <row r="11" spans="2:8" x14ac:dyDescent="0.25">
      <c r="B11" s="3" t="s">
        <v>5</v>
      </c>
      <c r="C11" s="1">
        <v>2461000</v>
      </c>
      <c r="D11" s="1">
        <v>2335000</v>
      </c>
      <c r="E11" s="1">
        <v>2249000</v>
      </c>
    </row>
    <row r="12" spans="2:8" x14ac:dyDescent="0.25">
      <c r="B12" s="2" t="s">
        <v>6</v>
      </c>
      <c r="C12" s="4">
        <f>C10-C11</f>
        <v>24573000</v>
      </c>
      <c r="D12" s="4">
        <f>D10-D11</f>
        <v>24418000</v>
      </c>
      <c r="E12" s="4">
        <f>E10-E11</f>
        <v>25290000</v>
      </c>
      <c r="F12" s="1"/>
      <c r="G12" s="1"/>
      <c r="H12" s="15"/>
    </row>
    <row r="13" spans="2:8" x14ac:dyDescent="0.25">
      <c r="B13" t="s">
        <v>7</v>
      </c>
      <c r="C13" s="1">
        <v>7985000</v>
      </c>
      <c r="D13" s="1">
        <v>8105000</v>
      </c>
      <c r="E13" s="1">
        <v>7958000</v>
      </c>
    </row>
    <row r="14" spans="2:8" x14ac:dyDescent="0.25">
      <c r="B14" t="s">
        <v>9</v>
      </c>
      <c r="C14" s="4">
        <f>C12-C13</f>
        <v>16588000</v>
      </c>
      <c r="D14" s="4">
        <f>D12-D13</f>
        <v>16313000</v>
      </c>
      <c r="E14" s="4">
        <f>E12-E13</f>
        <v>17332000</v>
      </c>
      <c r="F14" s="1"/>
      <c r="H14" s="1"/>
    </row>
    <row r="15" spans="2:8" x14ac:dyDescent="0.25">
      <c r="B15" t="s">
        <v>10</v>
      </c>
      <c r="C15" s="1">
        <v>285000</v>
      </c>
      <c r="D15" s="1">
        <v>144000</v>
      </c>
      <c r="E15" s="1">
        <v>52000</v>
      </c>
    </row>
    <row r="16" spans="2:8" ht="15.75" thickBot="1" x14ac:dyDescent="0.3">
      <c r="B16" s="8" t="s">
        <v>47</v>
      </c>
      <c r="C16" s="19">
        <f>C14-C15</f>
        <v>16303000</v>
      </c>
      <c r="D16" s="19">
        <f>D14-D15</f>
        <v>16169000</v>
      </c>
      <c r="E16" s="19">
        <f>E14-E15</f>
        <v>17280000</v>
      </c>
      <c r="H16" s="1"/>
    </row>
    <row r="17" spans="2:9" ht="15.75" thickTop="1" x14ac:dyDescent="0.25">
      <c r="H17" s="1"/>
      <c r="I17" s="1"/>
    </row>
    <row r="18" spans="2:9" x14ac:dyDescent="0.25">
      <c r="B18" s="22" t="s">
        <v>51</v>
      </c>
      <c r="C18" s="22"/>
      <c r="D18" s="22"/>
      <c r="E18" s="22"/>
    </row>
    <row r="19" spans="2:9" x14ac:dyDescent="0.25">
      <c r="B19" s="7" t="s">
        <v>52</v>
      </c>
      <c r="C19" s="14">
        <v>10</v>
      </c>
      <c r="D19" s="14">
        <v>9</v>
      </c>
      <c r="E19" s="14">
        <v>8</v>
      </c>
    </row>
  </sheetData>
  <mergeCells count="3">
    <mergeCell ref="B1:E1"/>
    <mergeCell ref="B2:E2"/>
    <mergeCell ref="B18:E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35"/>
  <sheetViews>
    <sheetView topLeftCell="A16" zoomScale="85" zoomScaleNormal="85" workbookViewId="0">
      <selection sqref="A1:D2"/>
    </sheetView>
  </sheetViews>
  <sheetFormatPr defaultRowHeight="15" x14ac:dyDescent="0.25"/>
  <cols>
    <col min="1" max="1" width="31.28515625" bestFit="1" customWidth="1"/>
    <col min="2" max="2" width="16.28515625" customWidth="1"/>
    <col min="3" max="3" width="20.5703125" customWidth="1"/>
    <col min="4" max="4" width="23.28515625" customWidth="1"/>
    <col min="5" max="5" width="11.28515625" bestFit="1" customWidth="1"/>
    <col min="6" max="6" width="17.7109375" customWidth="1"/>
    <col min="7" max="7" width="9.140625" customWidth="1"/>
    <col min="8" max="8" width="10.28515625" bestFit="1" customWidth="1"/>
  </cols>
  <sheetData>
    <row r="1" spans="1:8" x14ac:dyDescent="0.25">
      <c r="A1" s="23" t="s">
        <v>35</v>
      </c>
      <c r="B1" s="23"/>
      <c r="C1" s="23"/>
      <c r="D1" s="23"/>
    </row>
    <row r="2" spans="1:8" x14ac:dyDescent="0.25">
      <c r="A2" s="23" t="s">
        <v>40</v>
      </c>
      <c r="B2" s="23"/>
      <c r="C2" s="23"/>
      <c r="D2" s="23"/>
    </row>
    <row r="3" spans="1:8" ht="18.75" x14ac:dyDescent="0.3">
      <c r="A3" t="s">
        <v>0</v>
      </c>
      <c r="B3" s="17" t="s">
        <v>50</v>
      </c>
      <c r="C3" s="17" t="s">
        <v>49</v>
      </c>
      <c r="D3" s="17" t="s">
        <v>48</v>
      </c>
    </row>
    <row r="4" spans="1:8" x14ac:dyDescent="0.25">
      <c r="A4" s="9" t="s">
        <v>11</v>
      </c>
    </row>
    <row r="5" spans="1:8" x14ac:dyDescent="0.25">
      <c r="A5" t="s">
        <v>12</v>
      </c>
    </row>
    <row r="6" spans="1:8" x14ac:dyDescent="0.25">
      <c r="A6" s="2" t="s">
        <v>13</v>
      </c>
      <c r="B6" s="18">
        <v>9135000</v>
      </c>
      <c r="C6" s="18">
        <v>7281000</v>
      </c>
      <c r="D6" s="18">
        <v>7781000</v>
      </c>
    </row>
    <row r="7" spans="1:8" x14ac:dyDescent="0.25">
      <c r="A7" s="6" t="s">
        <v>37</v>
      </c>
      <c r="B7" s="1">
        <v>6778000</v>
      </c>
      <c r="C7" s="1">
        <v>6677000</v>
      </c>
      <c r="D7" s="1">
        <v>6768000</v>
      </c>
      <c r="H7" s="1"/>
    </row>
    <row r="8" spans="1:8" x14ac:dyDescent="0.25">
      <c r="A8" s="7" t="s">
        <v>14</v>
      </c>
      <c r="B8" s="1">
        <v>45141000</v>
      </c>
      <c r="C8" s="1">
        <v>44858000</v>
      </c>
      <c r="D8" s="1">
        <v>43803000</v>
      </c>
      <c r="H8" s="1"/>
    </row>
    <row r="9" spans="1:8" x14ac:dyDescent="0.25">
      <c r="A9" s="2" t="s">
        <v>15</v>
      </c>
      <c r="B9" s="1">
        <v>2224000</v>
      </c>
      <c r="C9" s="1">
        <v>2369000</v>
      </c>
      <c r="D9" s="1">
        <v>1588000</v>
      </c>
      <c r="H9" s="1"/>
    </row>
    <row r="10" spans="1:8" x14ac:dyDescent="0.25">
      <c r="A10" s="7" t="s">
        <v>16</v>
      </c>
      <c r="B10" s="4">
        <v>63278000</v>
      </c>
      <c r="C10" s="4">
        <v>61185000</v>
      </c>
      <c r="D10" s="4">
        <v>59940000</v>
      </c>
    </row>
    <row r="11" spans="1:8" x14ac:dyDescent="0.25">
      <c r="A11" s="3" t="s">
        <v>42</v>
      </c>
      <c r="B11" s="1">
        <v>116655000</v>
      </c>
      <c r="C11" s="1">
        <v>117907000</v>
      </c>
      <c r="D11" s="1">
        <v>116681000</v>
      </c>
    </row>
    <row r="12" spans="1:8" x14ac:dyDescent="0.25">
      <c r="A12" t="s">
        <v>17</v>
      </c>
      <c r="B12" s="1">
        <v>18102000</v>
      </c>
      <c r="C12" s="1">
        <v>19510000</v>
      </c>
      <c r="D12" s="1">
        <v>20497000</v>
      </c>
    </row>
    <row r="13" spans="1:8" x14ac:dyDescent="0.25">
      <c r="A13" t="s">
        <v>18</v>
      </c>
      <c r="B13" s="1">
        <v>5671000</v>
      </c>
      <c r="C13" s="1">
        <v>6149000</v>
      </c>
      <c r="D13" s="1">
        <v>5987000</v>
      </c>
    </row>
    <row r="14" spans="1:8" x14ac:dyDescent="0.25">
      <c r="A14" s="8" t="s">
        <v>19</v>
      </c>
      <c r="B14" s="20">
        <f>SUM(B10:B13)</f>
        <v>203706000</v>
      </c>
      <c r="C14" s="20">
        <f>SUM(C10:C13)</f>
        <v>204751000</v>
      </c>
      <c r="D14" s="20">
        <f>SUM(D10:D13)</f>
        <v>203105000</v>
      </c>
      <c r="E14" s="1"/>
    </row>
    <row r="15" spans="1:8" x14ac:dyDescent="0.25">
      <c r="A15" s="5" t="s">
        <v>20</v>
      </c>
      <c r="E15" s="11"/>
    </row>
    <row r="16" spans="1:8" x14ac:dyDescent="0.25">
      <c r="A16" t="s">
        <v>21</v>
      </c>
    </row>
    <row r="17" spans="1:9" x14ac:dyDescent="0.25">
      <c r="A17" s="6" t="s">
        <v>22</v>
      </c>
      <c r="B17" s="1">
        <v>58583000</v>
      </c>
      <c r="C17" s="1">
        <v>57174000</v>
      </c>
      <c r="D17" s="1">
        <v>59099000</v>
      </c>
    </row>
    <row r="18" spans="1:9" x14ac:dyDescent="0.25">
      <c r="A18" s="2" t="s">
        <v>44</v>
      </c>
      <c r="B18" s="1">
        <v>6689000</v>
      </c>
      <c r="C18" s="1">
        <v>12082000</v>
      </c>
      <c r="D18" s="1">
        <v>12719000</v>
      </c>
    </row>
    <row r="19" spans="1:9" x14ac:dyDescent="0.25">
      <c r="A19" s="2" t="s">
        <v>23</v>
      </c>
      <c r="B19" t="s">
        <v>2</v>
      </c>
      <c r="C19" s="1">
        <v>89000</v>
      </c>
      <c r="D19">
        <v>196000</v>
      </c>
    </row>
    <row r="20" spans="1:9" x14ac:dyDescent="0.25">
      <c r="A20" s="8" t="s">
        <v>24</v>
      </c>
      <c r="B20" s="4">
        <f>SUM(B17:B19)</f>
        <v>65272000</v>
      </c>
      <c r="C20" s="4">
        <f>SUM(C17:C19)</f>
        <v>69345000</v>
      </c>
      <c r="D20" s="4">
        <f>SUM(D17:D19)</f>
        <v>72014000</v>
      </c>
    </row>
    <row r="21" spans="1:9" x14ac:dyDescent="0.25">
      <c r="A21" s="3" t="s">
        <v>25</v>
      </c>
      <c r="B21" s="1">
        <v>43692000</v>
      </c>
      <c r="C21" s="1">
        <v>44559000</v>
      </c>
      <c r="D21" s="1">
        <v>41417000</v>
      </c>
      <c r="E21" t="s">
        <v>46</v>
      </c>
    </row>
    <row r="22" spans="1:9" x14ac:dyDescent="0.25">
      <c r="A22" t="s">
        <v>45</v>
      </c>
      <c r="B22" s="1">
        <v>8805000</v>
      </c>
      <c r="C22" s="1">
        <v>8017000</v>
      </c>
      <c r="D22" s="1">
        <v>7613000</v>
      </c>
      <c r="F22" s="11"/>
    </row>
    <row r="23" spans="1:9" x14ac:dyDescent="0.25">
      <c r="A23" t="s">
        <v>8</v>
      </c>
      <c r="B23" s="1">
        <v>4543000</v>
      </c>
      <c r="C23" s="1">
        <v>5084000</v>
      </c>
      <c r="D23" s="1">
        <v>5395000</v>
      </c>
      <c r="I23" s="1" t="s">
        <v>34</v>
      </c>
    </row>
    <row r="24" spans="1:9" x14ac:dyDescent="0.25">
      <c r="A24" s="8" t="s">
        <v>26</v>
      </c>
      <c r="B24" s="20">
        <f>SUM(B20:B23)</f>
        <v>122312000</v>
      </c>
      <c r="C24" s="20">
        <f>SUM(C20:C23)</f>
        <v>127005000</v>
      </c>
      <c r="D24" s="20">
        <f>SUM(D20:D23)</f>
        <v>126439000</v>
      </c>
      <c r="E24" s="1"/>
    </row>
    <row r="25" spans="1:9" x14ac:dyDescent="0.25">
      <c r="A25" t="s">
        <v>27</v>
      </c>
      <c r="B25">
        <v>0</v>
      </c>
      <c r="C25" s="1">
        <v>0</v>
      </c>
      <c r="D25" s="1">
        <v>116000</v>
      </c>
      <c r="I25" s="1"/>
    </row>
    <row r="26" spans="1:9" x14ac:dyDescent="0.25">
      <c r="A26" t="s">
        <v>28</v>
      </c>
      <c r="B26" s="1">
        <v>323000</v>
      </c>
      <c r="C26" s="1">
        <v>323000</v>
      </c>
      <c r="D26" s="1">
        <v>202000</v>
      </c>
      <c r="F26" s="1"/>
    </row>
    <row r="27" spans="1:9" x14ac:dyDescent="0.25">
      <c r="A27" t="s">
        <v>29</v>
      </c>
      <c r="B27" s="1">
        <v>85777000</v>
      </c>
      <c r="C27" s="1">
        <v>76566000</v>
      </c>
      <c r="D27" s="1">
        <v>72978000</v>
      </c>
    </row>
    <row r="28" spans="1:9" x14ac:dyDescent="0.25">
      <c r="A28" t="s">
        <v>30</v>
      </c>
      <c r="B28" s="1">
        <v>2462000</v>
      </c>
      <c r="C28" s="1">
        <v>2362000</v>
      </c>
      <c r="D28" s="1">
        <v>4000000</v>
      </c>
      <c r="F28" s="1"/>
    </row>
    <row r="29" spans="1:9" x14ac:dyDescent="0.25">
      <c r="A29" t="s">
        <v>31</v>
      </c>
      <c r="B29" s="1">
        <v>-7168000</v>
      </c>
      <c r="C29" s="1">
        <f>-1505000</f>
        <v>-1505000</v>
      </c>
      <c r="D29" s="1">
        <v>-630000</v>
      </c>
      <c r="F29" s="1"/>
    </row>
    <row r="30" spans="1:9" x14ac:dyDescent="0.25">
      <c r="A30" s="10" t="s">
        <v>32</v>
      </c>
      <c r="B30" s="20">
        <f>SUM(B26:B29)</f>
        <v>81394000</v>
      </c>
      <c r="C30" s="20">
        <f>SUM(C26:C29)</f>
        <v>77746000</v>
      </c>
      <c r="D30" s="20">
        <f>SUM(D25:D29)</f>
        <v>76666000</v>
      </c>
      <c r="F30" s="1"/>
    </row>
    <row r="32" spans="1:9" x14ac:dyDescent="0.25">
      <c r="A32" s="8" t="s">
        <v>33</v>
      </c>
      <c r="B32" s="4">
        <f>B30+B24</f>
        <v>203706000</v>
      </c>
      <c r="C32" s="4">
        <f>C30+C24</f>
        <v>204751000</v>
      </c>
      <c r="D32" s="4">
        <f>D30+D24</f>
        <v>203105000</v>
      </c>
      <c r="E32" s="1"/>
      <c r="F32" s="1"/>
    </row>
    <row r="34" spans="1:4" x14ac:dyDescent="0.25">
      <c r="A34" t="s">
        <v>34</v>
      </c>
      <c r="C34" s="1"/>
      <c r="D34" s="1"/>
    </row>
    <row r="35" spans="1:4" x14ac:dyDescent="0.25">
      <c r="C35" s="1"/>
    </row>
  </sheetData>
  <mergeCells count="2">
    <mergeCell ref="A1:D1"/>
    <mergeCell ref="A2:D2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Statement</vt:lpstr>
      <vt:lpstr>Balance Sheet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Jean Crane</cp:lastModifiedBy>
  <dcterms:created xsi:type="dcterms:W3CDTF">2015-11-13T02:19:42Z</dcterms:created>
  <dcterms:modified xsi:type="dcterms:W3CDTF">2018-01-18T21:37:29Z</dcterms:modified>
</cp:coreProperties>
</file>