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arodriguez\Documents\Purdue\CS\AB217 and MT217\2004C\Editorial\"/>
    </mc:Choice>
  </mc:AlternateContent>
  <bookViews>
    <workbookView xWindow="0" yWindow="465" windowWidth="28800" windowHeight="9480"/>
  </bookViews>
  <sheets>
    <sheet name="Income Statement-Balance Sheet" sheetId="1" r:id="rId1"/>
    <sheet name="Ratio Calculations" sheetId="2" r:id="rId2"/>
    <sheet name="Appendix A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9" i="1" l="1"/>
  <c r="P27" i="1"/>
  <c r="P38" i="1"/>
  <c r="N38" i="1"/>
  <c r="L38" i="1"/>
  <c r="N31" i="1"/>
  <c r="N39" i="1" s="1"/>
  <c r="N27" i="1"/>
  <c r="L27" i="1"/>
  <c r="L31" i="1" s="1"/>
  <c r="L39" i="1" s="1"/>
  <c r="H29" i="1"/>
  <c r="H33" i="1" s="1"/>
  <c r="F29" i="1"/>
  <c r="F33" i="1" s="1"/>
  <c r="D29" i="1"/>
  <c r="D33" i="1" s="1"/>
  <c r="H6" i="1"/>
  <c r="H8" i="1" s="1"/>
  <c r="H10" i="1" s="1"/>
  <c r="H12" i="1" s="1"/>
  <c r="H14" i="1" s="1"/>
  <c r="H16" i="1" s="1"/>
  <c r="F6" i="1"/>
  <c r="F8" i="1" s="1"/>
  <c r="F10" i="1" s="1"/>
  <c r="F12" i="1" s="1"/>
  <c r="F14" i="1" s="1"/>
  <c r="F16" i="1" s="1"/>
  <c r="D6" i="1"/>
  <c r="D8" i="1" s="1"/>
  <c r="D10" i="1" s="1"/>
  <c r="D12" i="1" s="1"/>
  <c r="D14" i="1" s="1"/>
  <c r="D16" i="1" s="1"/>
  <c r="P31" i="1" l="1"/>
  <c r="P39" i="1" s="1"/>
</calcChain>
</file>

<file path=xl/sharedStrings.xml><?xml version="1.0" encoding="utf-8"?>
<sst xmlns="http://schemas.openxmlformats.org/spreadsheetml/2006/main" count="89" uniqueCount="82">
  <si>
    <t>Period Ending</t>
  </si>
  <si>
    <t>Total Sales</t>
  </si>
  <si>
    <t>Cost of Goods Sold</t>
  </si>
  <si>
    <t>Gross Profit</t>
  </si>
  <si>
    <t>Selling Generall and Adminstrative</t>
  </si>
  <si>
    <t>Operating Profit</t>
  </si>
  <si>
    <t>Total Other Income/Expenses Net</t>
  </si>
  <si>
    <t>Earnings before Interest and Taxes</t>
  </si>
  <si>
    <t>Interest Expense</t>
  </si>
  <si>
    <t>Income Before Tax</t>
  </si>
  <si>
    <t>Income Tax Expense</t>
  </si>
  <si>
    <t>Net Income from Continuing Ops</t>
  </si>
  <si>
    <t>Net Income (Net Profit)</t>
  </si>
  <si>
    <t>14,000,000 Shares outstanding</t>
  </si>
  <si>
    <t>Market Share price per share</t>
  </si>
  <si>
    <t>ABC Company Balance Sheet</t>
  </si>
  <si>
    <t>Assets</t>
  </si>
  <si>
    <t>Current Assets</t>
  </si>
  <si>
    <t>Cash and Cash Equivalents</t>
  </si>
  <si>
    <t>Net Receivables</t>
  </si>
  <si>
    <t>Inventory</t>
  </si>
  <si>
    <t>Other Current Assets</t>
  </si>
  <si>
    <t>Total Current Assets</t>
  </si>
  <si>
    <t>Property Plant and Equipment</t>
  </si>
  <si>
    <t>Goodwill</t>
  </si>
  <si>
    <t>Other Assets</t>
  </si>
  <si>
    <t>Total Assets</t>
  </si>
  <si>
    <t>Current Liabilities</t>
  </si>
  <si>
    <t>Accounts Payable</t>
  </si>
  <si>
    <t>Other current Liabilities</t>
  </si>
  <si>
    <t>Total Current Liabilities</t>
  </si>
  <si>
    <t>Long-term Debt</t>
  </si>
  <si>
    <t>Deferred Long-term Liability charges</t>
  </si>
  <si>
    <t>Monority Interest</t>
  </si>
  <si>
    <t>Total Liabilities</t>
  </si>
  <si>
    <t>Miscellaneous Stock Options Warrants</t>
  </si>
  <si>
    <t>Common Stock</t>
  </si>
  <si>
    <t>Retained Earnings</t>
  </si>
  <si>
    <t>Captial Surplus</t>
  </si>
  <si>
    <t>Other Stockholders Equity</t>
  </si>
  <si>
    <t>Total Stockholders Equity</t>
  </si>
  <si>
    <t># of Shares Outstanding</t>
  </si>
  <si>
    <t>Market share price per share</t>
  </si>
  <si>
    <t>Liquidity Ratios</t>
  </si>
  <si>
    <t>Current Ratio</t>
  </si>
  <si>
    <t>Quick Ratio</t>
  </si>
  <si>
    <t>Activity Ratios</t>
  </si>
  <si>
    <t>Inventory Turnover</t>
  </si>
  <si>
    <t>Accounts Recievables Turnover</t>
  </si>
  <si>
    <t>Total Asset Turnover</t>
  </si>
  <si>
    <t>Average Collection Period</t>
  </si>
  <si>
    <t>Financing Ratios</t>
  </si>
  <si>
    <t>Debt Ratio</t>
  </si>
  <si>
    <t>Times Interest Earned Ratio</t>
  </si>
  <si>
    <t>Market Ratios</t>
  </si>
  <si>
    <t>Earnings per Share (EPS)</t>
  </si>
  <si>
    <t>Price Earnings (PE)</t>
  </si>
  <si>
    <t>Profitability Ratios</t>
  </si>
  <si>
    <t>Return on Assets (ROA)</t>
  </si>
  <si>
    <t>Return on Equity (ROE)</t>
  </si>
  <si>
    <t>Formula Used (Write out formulas)</t>
  </si>
  <si>
    <t>Ratio Calculations</t>
  </si>
  <si>
    <t>ABC Company Income Statement</t>
  </si>
  <si>
    <t>Discontinued Operations</t>
  </si>
  <si>
    <t>Short-term Debt</t>
  </si>
  <si>
    <t>Total Liabilities &amp; Stockholders Equity</t>
  </si>
  <si>
    <t>Debt-to-Equity Ratio</t>
  </si>
  <si>
    <t>Net Profit Margin</t>
  </si>
  <si>
    <t>Operating Profit Margin</t>
  </si>
  <si>
    <t>Appendix A</t>
  </si>
  <si>
    <t>Technology  3-Year Average for Industry Averages</t>
  </si>
  <si>
    <t>Profitability</t>
  </si>
  <si>
    <t>Gross Margin</t>
  </si>
  <si>
    <t>Earnings per Share</t>
  </si>
  <si>
    <t>Management Effectiveness</t>
  </si>
  <si>
    <t>Return on Equity</t>
  </si>
  <si>
    <t>Return on Assets</t>
  </si>
  <si>
    <t>Return on Investment</t>
  </si>
  <si>
    <t>Debt-to-Equity</t>
  </si>
  <si>
    <t>Total Debt to Equity</t>
  </si>
  <si>
    <t>Efficiency</t>
  </si>
  <si>
    <t>Accounts Receivable Turnover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</si>
</sst>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8"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0" xfId="0" applyFont="1" applyBorder="1"/>
    <xf numFmtId="0" fontId="1" fillId="0" borderId="4" xfId="0" applyFont="1" applyBorder="1"/>
    <xf numFmtId="3" fontId="0" fillId="0" borderId="0" xfId="0" applyNumberFormat="1" applyBorder="1"/>
    <xf numFmtId="3" fontId="0" fillId="0" borderId="5" xfId="0" applyNumberFormat="1" applyBorder="1"/>
    <xf numFmtId="6" fontId="0" fillId="0" borderId="0" xfId="0" applyNumberFormat="1" applyBorder="1"/>
    <xf numFmtId="3" fontId="1" fillId="0" borderId="0" xfId="0" applyNumberFormat="1" applyFont="1" applyBorder="1"/>
    <xf numFmtId="0" fontId="0" fillId="0" borderId="6" xfId="0" applyBorder="1"/>
    <xf numFmtId="0" fontId="0" fillId="0" borderId="7" xfId="0" applyBorder="1"/>
    <xf numFmtId="8" fontId="0" fillId="0" borderId="7" xfId="0" applyNumberFormat="1" applyBorder="1"/>
    <xf numFmtId="8" fontId="0" fillId="0" borderId="8" xfId="0" applyNumberFormat="1" applyBorder="1"/>
    <xf numFmtId="6" fontId="0" fillId="0" borderId="5" xfId="0" applyNumberFormat="1" applyBorder="1"/>
    <xf numFmtId="0" fontId="0" fillId="0" borderId="0" xfId="0" applyFill="1" applyBorder="1"/>
    <xf numFmtId="164" fontId="0" fillId="0" borderId="0" xfId="1" applyNumberFormat="1" applyFont="1" applyBorder="1"/>
    <xf numFmtId="0" fontId="1" fillId="0" borderId="0" xfId="0" applyFont="1" applyFill="1" applyBorder="1"/>
    <xf numFmtId="3" fontId="1" fillId="0" borderId="5" xfId="0" applyNumberFormat="1" applyFont="1" applyBorder="1"/>
    <xf numFmtId="6" fontId="1" fillId="0" borderId="0" xfId="0" applyNumberFormat="1" applyFont="1" applyBorder="1"/>
    <xf numFmtId="6" fontId="1" fillId="0" borderId="5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3" fillId="0" borderId="5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0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125" zoomScaleNormal="125" workbookViewId="0">
      <selection sqref="A1:H1"/>
    </sheetView>
  </sheetViews>
  <sheetFormatPr defaultColWidth="11" defaultRowHeight="15.75" x14ac:dyDescent="0.25"/>
  <cols>
    <col min="1" max="1" width="28.125" customWidth="1"/>
    <col min="4" max="4" width="13.375" bestFit="1" customWidth="1"/>
    <col min="5" max="5" width="2.5" customWidth="1"/>
    <col min="6" max="6" width="13.375" bestFit="1" customWidth="1"/>
    <col min="7" max="7" width="2.125" customWidth="1"/>
    <col min="8" max="8" width="13.375" customWidth="1"/>
    <col min="9" max="9" width="2.625" customWidth="1"/>
    <col min="10" max="10" width="19.625" customWidth="1"/>
    <col min="11" max="11" width="13" customWidth="1"/>
    <col min="12" max="12" width="12.625" bestFit="1" customWidth="1"/>
    <col min="14" max="14" width="11.625" bestFit="1" customWidth="1"/>
    <col min="16" max="16" width="12.5" customWidth="1"/>
  </cols>
  <sheetData>
    <row r="1" spans="1:8" x14ac:dyDescent="0.25">
      <c r="A1" s="35" t="s">
        <v>62</v>
      </c>
      <c r="B1" s="36"/>
      <c r="C1" s="36"/>
      <c r="D1" s="36"/>
      <c r="E1" s="36"/>
      <c r="F1" s="36"/>
      <c r="G1" s="36"/>
      <c r="H1" s="37"/>
    </row>
    <row r="2" spans="1:8" x14ac:dyDescent="0.25">
      <c r="A2" s="6"/>
      <c r="B2" s="7"/>
      <c r="C2" s="7"/>
      <c r="D2" s="7"/>
      <c r="E2" s="7"/>
      <c r="F2" s="7"/>
      <c r="G2" s="7"/>
      <c r="H2" s="8"/>
    </row>
    <row r="3" spans="1:8" x14ac:dyDescent="0.25">
      <c r="A3" s="6" t="s">
        <v>0</v>
      </c>
      <c r="B3" s="7"/>
      <c r="C3" s="7"/>
      <c r="D3" s="29">
        <v>42369</v>
      </c>
      <c r="E3" s="28"/>
      <c r="F3" s="29">
        <v>42004</v>
      </c>
      <c r="G3" s="28"/>
      <c r="H3" s="30">
        <v>41639</v>
      </c>
    </row>
    <row r="4" spans="1:8" x14ac:dyDescent="0.25">
      <c r="A4" s="6" t="s">
        <v>1</v>
      </c>
      <c r="B4" s="7"/>
      <c r="C4" s="7"/>
      <c r="D4" s="13">
        <v>485651000</v>
      </c>
      <c r="E4" s="7"/>
      <c r="F4" s="13">
        <v>476294000</v>
      </c>
      <c r="G4" s="13"/>
      <c r="H4" s="19">
        <v>475210000</v>
      </c>
    </row>
    <row r="5" spans="1:8" x14ac:dyDescent="0.25">
      <c r="A5" s="6" t="s">
        <v>2</v>
      </c>
      <c r="B5" s="7"/>
      <c r="C5" s="7"/>
      <c r="D5" s="11">
        <v>365086000</v>
      </c>
      <c r="E5" s="7"/>
      <c r="F5" s="11">
        <v>358069000</v>
      </c>
      <c r="G5" s="11"/>
      <c r="H5" s="12">
        <v>350400000</v>
      </c>
    </row>
    <row r="6" spans="1:8" x14ac:dyDescent="0.25">
      <c r="A6" s="10" t="s">
        <v>3</v>
      </c>
      <c r="B6" s="9"/>
      <c r="C6" s="9"/>
      <c r="D6" s="14">
        <f>D4-D5</f>
        <v>120565000</v>
      </c>
      <c r="E6" s="9"/>
      <c r="F6" s="14">
        <f>F4-F5</f>
        <v>118225000</v>
      </c>
      <c r="G6" s="14"/>
      <c r="H6" s="23">
        <f>H4-H5</f>
        <v>124810000</v>
      </c>
    </row>
    <row r="7" spans="1:8" x14ac:dyDescent="0.25">
      <c r="A7" s="6" t="s">
        <v>4</v>
      </c>
      <c r="B7" s="7"/>
      <c r="C7" s="7"/>
      <c r="D7" s="11">
        <v>93418000</v>
      </c>
      <c r="E7" s="7"/>
      <c r="F7" s="11">
        <v>91353000</v>
      </c>
      <c r="G7" s="11"/>
      <c r="H7" s="12">
        <v>90343000</v>
      </c>
    </row>
    <row r="8" spans="1:8" x14ac:dyDescent="0.25">
      <c r="A8" s="10" t="s">
        <v>5</v>
      </c>
      <c r="B8" s="9"/>
      <c r="C8" s="9"/>
      <c r="D8" s="14">
        <f>D6-D7</f>
        <v>27147000</v>
      </c>
      <c r="E8" s="9"/>
      <c r="F8" s="14">
        <f>F6-F7</f>
        <v>26872000</v>
      </c>
      <c r="G8" s="14"/>
      <c r="H8" s="23">
        <f>H6-H7</f>
        <v>34467000</v>
      </c>
    </row>
    <row r="9" spans="1:8" x14ac:dyDescent="0.25">
      <c r="A9" s="6" t="s">
        <v>6</v>
      </c>
      <c r="B9" s="7"/>
      <c r="C9" s="7"/>
      <c r="D9" s="11">
        <v>113000</v>
      </c>
      <c r="E9" s="7"/>
      <c r="F9" s="11">
        <v>119000</v>
      </c>
      <c r="G9" s="11"/>
      <c r="H9" s="12">
        <v>115000</v>
      </c>
    </row>
    <row r="10" spans="1:8" x14ac:dyDescent="0.25">
      <c r="A10" s="10" t="s">
        <v>7</v>
      </c>
      <c r="B10" s="9"/>
      <c r="C10" s="9"/>
      <c r="D10" s="14">
        <f>D8-D9</f>
        <v>27034000</v>
      </c>
      <c r="E10" s="9"/>
      <c r="F10" s="14">
        <f>F8-F9</f>
        <v>26753000</v>
      </c>
      <c r="G10" s="14"/>
      <c r="H10" s="23">
        <f>H8-H9</f>
        <v>34352000</v>
      </c>
    </row>
    <row r="11" spans="1:8" x14ac:dyDescent="0.25">
      <c r="A11" s="6" t="s">
        <v>8</v>
      </c>
      <c r="B11" s="7"/>
      <c r="C11" s="7"/>
      <c r="D11" s="11">
        <v>2461000</v>
      </c>
      <c r="E11" s="7"/>
      <c r="F11" s="11">
        <v>2335000</v>
      </c>
      <c r="G11" s="11"/>
      <c r="H11" s="12">
        <v>2200000</v>
      </c>
    </row>
    <row r="12" spans="1:8" x14ac:dyDescent="0.25">
      <c r="A12" s="10" t="s">
        <v>9</v>
      </c>
      <c r="B12" s="9"/>
      <c r="C12" s="9"/>
      <c r="D12" s="14">
        <f>D10-D11</f>
        <v>24573000</v>
      </c>
      <c r="E12" s="9"/>
      <c r="F12" s="14">
        <f>F10-F11</f>
        <v>24418000</v>
      </c>
      <c r="G12" s="14"/>
      <c r="H12" s="23">
        <f>H10-H11</f>
        <v>32152000</v>
      </c>
    </row>
    <row r="13" spans="1:8" x14ac:dyDescent="0.25">
      <c r="A13" s="6" t="s">
        <v>10</v>
      </c>
      <c r="B13" s="7"/>
      <c r="C13" s="7"/>
      <c r="D13" s="11">
        <v>7985000</v>
      </c>
      <c r="E13" s="7"/>
      <c r="F13" s="11">
        <v>8105000</v>
      </c>
      <c r="G13" s="11"/>
      <c r="H13" s="12">
        <v>9800000</v>
      </c>
    </row>
    <row r="14" spans="1:8" x14ac:dyDescent="0.25">
      <c r="A14" s="10" t="s">
        <v>11</v>
      </c>
      <c r="B14" s="9"/>
      <c r="C14" s="9"/>
      <c r="D14" s="14">
        <f>D12-D13</f>
        <v>16588000</v>
      </c>
      <c r="E14" s="9"/>
      <c r="F14" s="14">
        <f>F12-F13</f>
        <v>16313000</v>
      </c>
      <c r="G14" s="14"/>
      <c r="H14" s="23">
        <f>H12-H13</f>
        <v>22352000</v>
      </c>
    </row>
    <row r="15" spans="1:8" x14ac:dyDescent="0.25">
      <c r="A15" s="6" t="s">
        <v>63</v>
      </c>
      <c r="B15" s="7"/>
      <c r="C15" s="7"/>
      <c r="D15" s="11">
        <v>285000</v>
      </c>
      <c r="E15" s="7"/>
      <c r="F15" s="11">
        <v>144000</v>
      </c>
      <c r="G15" s="11"/>
      <c r="H15" s="12">
        <v>182000</v>
      </c>
    </row>
    <row r="16" spans="1:8" x14ac:dyDescent="0.25">
      <c r="A16" s="10" t="s">
        <v>12</v>
      </c>
      <c r="B16" s="9"/>
      <c r="C16" s="9"/>
      <c r="D16" s="24">
        <f>D14-D15</f>
        <v>16303000</v>
      </c>
      <c r="E16" s="9"/>
      <c r="F16" s="24">
        <f>F14-F15</f>
        <v>16169000</v>
      </c>
      <c r="G16" s="24"/>
      <c r="H16" s="25">
        <f>H14-H15</f>
        <v>22170000</v>
      </c>
    </row>
    <row r="17" spans="1:16" x14ac:dyDescent="0.25">
      <c r="A17" s="10" t="s">
        <v>13</v>
      </c>
      <c r="B17" s="7"/>
      <c r="C17" s="7"/>
      <c r="D17" s="7"/>
      <c r="E17" s="7"/>
      <c r="F17" s="7"/>
      <c r="G17" s="7"/>
      <c r="H17" s="8"/>
    </row>
    <row r="18" spans="1:16" ht="16.5" thickBot="1" x14ac:dyDescent="0.3">
      <c r="A18" s="15" t="s">
        <v>14</v>
      </c>
      <c r="B18" s="16"/>
      <c r="C18" s="16"/>
      <c r="D18" s="17">
        <v>10</v>
      </c>
      <c r="E18" s="16"/>
      <c r="F18" s="17">
        <v>9</v>
      </c>
      <c r="G18" s="17"/>
      <c r="H18" s="18">
        <v>8.5</v>
      </c>
    </row>
    <row r="20" spans="1:16" ht="16.5" thickBot="1" x14ac:dyDescent="0.3"/>
    <row r="21" spans="1:16" x14ac:dyDescent="0.25">
      <c r="A21" s="3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</row>
    <row r="22" spans="1:16" x14ac:dyDescent="0.25">
      <c r="A22" s="6" t="s">
        <v>0</v>
      </c>
      <c r="B22" s="7"/>
      <c r="C22" s="7"/>
      <c r="D22" s="26">
        <v>2015</v>
      </c>
      <c r="E22" s="26"/>
      <c r="F22" s="26">
        <v>2014</v>
      </c>
      <c r="G22" s="26"/>
      <c r="H22" s="26">
        <v>2013</v>
      </c>
      <c r="I22" s="7"/>
      <c r="J22" s="7"/>
      <c r="K22" s="7"/>
      <c r="L22" s="7">
        <v>2015</v>
      </c>
      <c r="M22" s="7"/>
      <c r="N22" s="7">
        <v>2014</v>
      </c>
      <c r="O22" s="7"/>
      <c r="P22" s="8">
        <v>2013</v>
      </c>
    </row>
    <row r="23" spans="1:16" x14ac:dyDescent="0.25">
      <c r="A23" s="6" t="s">
        <v>16</v>
      </c>
      <c r="B23" s="7"/>
      <c r="C23" s="7"/>
      <c r="D23" s="7"/>
      <c r="E23" s="7"/>
      <c r="F23" s="7"/>
      <c r="G23" s="7"/>
      <c r="H23" s="7"/>
      <c r="I23" s="7"/>
      <c r="J23" s="9" t="s">
        <v>27</v>
      </c>
      <c r="K23" s="7"/>
      <c r="L23" s="7"/>
      <c r="M23" s="7"/>
      <c r="N23" s="7"/>
      <c r="O23" s="7"/>
      <c r="P23" s="8"/>
    </row>
    <row r="24" spans="1:16" x14ac:dyDescent="0.25">
      <c r="A24" s="10" t="s">
        <v>17</v>
      </c>
      <c r="B24" s="7"/>
      <c r="C24" s="7"/>
      <c r="D24" s="7"/>
      <c r="E24" s="7"/>
      <c r="F24" s="7"/>
      <c r="G24" s="7"/>
      <c r="H24" s="7"/>
      <c r="I24" s="7"/>
      <c r="J24" s="7" t="s">
        <v>28</v>
      </c>
      <c r="K24" s="7"/>
      <c r="L24" s="11">
        <v>58583000</v>
      </c>
      <c r="M24" s="7"/>
      <c r="N24" s="11">
        <v>57174000</v>
      </c>
      <c r="O24" s="7"/>
      <c r="P24" s="12">
        <v>56210000</v>
      </c>
    </row>
    <row r="25" spans="1:16" x14ac:dyDescent="0.25">
      <c r="A25" s="6" t="s">
        <v>18</v>
      </c>
      <c r="B25" s="7"/>
      <c r="C25" s="7"/>
      <c r="D25" s="13">
        <v>9135000</v>
      </c>
      <c r="E25" s="7"/>
      <c r="F25" s="13">
        <v>7281000</v>
      </c>
      <c r="G25" s="13"/>
      <c r="H25" s="13">
        <v>6789000</v>
      </c>
      <c r="I25" s="7"/>
      <c r="J25" s="7" t="s">
        <v>29</v>
      </c>
      <c r="K25" s="7"/>
      <c r="L25" s="7"/>
      <c r="M25" s="7"/>
      <c r="N25" s="11">
        <v>89000</v>
      </c>
      <c r="O25" s="7"/>
      <c r="P25" s="12">
        <v>55000</v>
      </c>
    </row>
    <row r="26" spans="1:16" x14ac:dyDescent="0.25">
      <c r="A26" s="6" t="s">
        <v>19</v>
      </c>
      <c r="B26" s="7"/>
      <c r="C26" s="7"/>
      <c r="D26" s="11">
        <v>6778000</v>
      </c>
      <c r="E26" s="7"/>
      <c r="F26" s="11">
        <v>6677000</v>
      </c>
      <c r="G26" s="11"/>
      <c r="H26" s="11">
        <v>6525000</v>
      </c>
      <c r="I26" s="7"/>
      <c r="J26" s="20" t="s">
        <v>64</v>
      </c>
      <c r="K26" s="7"/>
      <c r="L26" s="21">
        <v>6689000</v>
      </c>
      <c r="M26" s="7"/>
      <c r="N26" s="11">
        <v>12082000</v>
      </c>
      <c r="O26" s="7"/>
      <c r="P26" s="12">
        <v>14050000</v>
      </c>
    </row>
    <row r="27" spans="1:16" x14ac:dyDescent="0.25">
      <c r="A27" s="6" t="s">
        <v>20</v>
      </c>
      <c r="B27" s="7"/>
      <c r="C27" s="7"/>
      <c r="D27" s="11">
        <v>45141000</v>
      </c>
      <c r="E27" s="7"/>
      <c r="F27" s="11">
        <v>44858000</v>
      </c>
      <c r="G27" s="11"/>
      <c r="H27" s="11">
        <v>43989000</v>
      </c>
      <c r="I27" s="7"/>
      <c r="J27" s="9" t="s">
        <v>30</v>
      </c>
      <c r="K27" s="9"/>
      <c r="L27" s="14">
        <f>SUM(L24:L26)</f>
        <v>65272000</v>
      </c>
      <c r="M27" s="9"/>
      <c r="N27" s="14">
        <f>SUM(N24:N26)</f>
        <v>69345000</v>
      </c>
      <c r="O27" s="9"/>
      <c r="P27" s="23">
        <f>SUM(P24:P26)</f>
        <v>70315000</v>
      </c>
    </row>
    <row r="28" spans="1:16" x14ac:dyDescent="0.25">
      <c r="A28" s="6" t="s">
        <v>21</v>
      </c>
      <c r="B28" s="7"/>
      <c r="C28" s="7"/>
      <c r="D28" s="11">
        <v>2224000</v>
      </c>
      <c r="E28" s="7"/>
      <c r="F28" s="11">
        <v>2369000</v>
      </c>
      <c r="G28" s="11"/>
      <c r="H28" s="11">
        <v>2199000</v>
      </c>
      <c r="I28" s="7"/>
      <c r="J28" s="7" t="s">
        <v>31</v>
      </c>
      <c r="K28" s="7"/>
      <c r="L28" s="11">
        <v>43692000</v>
      </c>
      <c r="M28" s="7"/>
      <c r="N28" s="11">
        <v>44559000</v>
      </c>
      <c r="O28" s="7"/>
      <c r="P28" s="12">
        <v>45324000</v>
      </c>
    </row>
    <row r="29" spans="1:16" x14ac:dyDescent="0.25">
      <c r="A29" s="10" t="s">
        <v>22</v>
      </c>
      <c r="B29" s="7"/>
      <c r="C29" s="7"/>
      <c r="D29" s="14">
        <f>SUM(D25:D28)</f>
        <v>63278000</v>
      </c>
      <c r="E29" s="7"/>
      <c r="F29" s="14">
        <f>SUM(F25:F28)</f>
        <v>61185000</v>
      </c>
      <c r="G29" s="14"/>
      <c r="H29" s="14">
        <f>SUM(H25:H28)</f>
        <v>59502000</v>
      </c>
      <c r="I29" s="7"/>
      <c r="J29" s="7" t="s">
        <v>32</v>
      </c>
      <c r="K29" s="7"/>
      <c r="L29" s="11">
        <v>8805000</v>
      </c>
      <c r="M29" s="7"/>
      <c r="N29" s="11">
        <v>8017000</v>
      </c>
      <c r="O29" s="7"/>
      <c r="P29" s="12">
        <f>7566000+5987000</f>
        <v>13553000</v>
      </c>
    </row>
    <row r="30" spans="1:16" x14ac:dyDescent="0.25">
      <c r="A30" s="6" t="s">
        <v>23</v>
      </c>
      <c r="B30" s="7"/>
      <c r="C30" s="7"/>
      <c r="D30" s="11">
        <v>116655000</v>
      </c>
      <c r="E30" s="7"/>
      <c r="F30" s="11">
        <v>117907000</v>
      </c>
      <c r="G30" s="11"/>
      <c r="H30" s="11">
        <v>120300000</v>
      </c>
      <c r="I30" s="7"/>
      <c r="J30" s="7" t="s">
        <v>33</v>
      </c>
      <c r="K30" s="7"/>
      <c r="L30" s="11">
        <v>4543000</v>
      </c>
      <c r="M30" s="7"/>
      <c r="N30" s="11">
        <v>5084000</v>
      </c>
      <c r="O30" s="7"/>
      <c r="P30" s="12">
        <v>6875000</v>
      </c>
    </row>
    <row r="31" spans="1:16" x14ac:dyDescent="0.25">
      <c r="A31" s="6" t="s">
        <v>24</v>
      </c>
      <c r="B31" s="7"/>
      <c r="C31" s="7"/>
      <c r="D31" s="11">
        <v>18102000</v>
      </c>
      <c r="E31" s="7"/>
      <c r="F31" s="11">
        <v>19510000</v>
      </c>
      <c r="G31" s="11"/>
      <c r="H31" s="11">
        <v>17900000</v>
      </c>
      <c r="I31" s="7"/>
      <c r="J31" s="9" t="s">
        <v>34</v>
      </c>
      <c r="K31" s="7"/>
      <c r="L31" s="14">
        <f>SUM(L27:L30)</f>
        <v>122312000</v>
      </c>
      <c r="M31" s="7"/>
      <c r="N31" s="14">
        <f>SUM(N27:N30)</f>
        <v>127005000</v>
      </c>
      <c r="O31" s="7"/>
      <c r="P31" s="23">
        <f>SUM(P27:P30)</f>
        <v>136067000</v>
      </c>
    </row>
    <row r="32" spans="1:16" x14ac:dyDescent="0.25">
      <c r="A32" s="6" t="s">
        <v>25</v>
      </c>
      <c r="B32" s="7"/>
      <c r="C32" s="7"/>
      <c r="D32" s="11">
        <v>5671000</v>
      </c>
      <c r="E32" s="7"/>
      <c r="F32" s="11">
        <v>6149000</v>
      </c>
      <c r="G32" s="11"/>
      <c r="H32" s="11">
        <v>4500000</v>
      </c>
      <c r="I32" s="7"/>
      <c r="J32" s="7"/>
      <c r="K32" s="7"/>
      <c r="L32" s="7"/>
      <c r="M32" s="7"/>
      <c r="N32" s="7"/>
      <c r="O32" s="7"/>
      <c r="P32" s="8"/>
    </row>
    <row r="33" spans="1:16" x14ac:dyDescent="0.25">
      <c r="A33" s="10" t="s">
        <v>26</v>
      </c>
      <c r="B33" s="7"/>
      <c r="C33" s="7"/>
      <c r="D33" s="14">
        <f>SUM(D29:D32)</f>
        <v>203706000</v>
      </c>
      <c r="E33" s="11"/>
      <c r="F33" s="14">
        <f>SUM(F29:F32)</f>
        <v>204751000</v>
      </c>
      <c r="G33" s="14"/>
      <c r="H33" s="14">
        <f>SUM(H29:H32)</f>
        <v>202202000</v>
      </c>
      <c r="I33" s="7"/>
      <c r="J33" s="7" t="s">
        <v>35</v>
      </c>
      <c r="K33" s="7"/>
      <c r="L33" s="11">
        <v>0</v>
      </c>
      <c r="M33" s="7"/>
      <c r="N33" s="11">
        <v>0</v>
      </c>
      <c r="O33" s="7"/>
      <c r="P33" s="12">
        <v>0</v>
      </c>
    </row>
    <row r="34" spans="1:16" x14ac:dyDescent="0.25">
      <c r="A34" s="6"/>
      <c r="B34" s="7"/>
      <c r="C34" s="7"/>
      <c r="D34" s="7"/>
      <c r="E34" s="7"/>
      <c r="F34" s="7"/>
      <c r="G34" s="7"/>
      <c r="H34" s="7"/>
      <c r="I34" s="7"/>
      <c r="J34" s="7" t="s">
        <v>36</v>
      </c>
      <c r="K34" s="7"/>
      <c r="L34" s="11">
        <v>323000</v>
      </c>
      <c r="M34" s="7"/>
      <c r="N34" s="11">
        <v>323000</v>
      </c>
      <c r="O34" s="7"/>
      <c r="P34" s="12">
        <v>323000</v>
      </c>
    </row>
    <row r="35" spans="1:16" x14ac:dyDescent="0.25">
      <c r="A35" s="6"/>
      <c r="B35" s="7"/>
      <c r="C35" s="7"/>
      <c r="D35" s="7"/>
      <c r="E35" s="7"/>
      <c r="F35" s="7"/>
      <c r="G35" s="7"/>
      <c r="H35" s="7"/>
      <c r="I35" s="7"/>
      <c r="J35" s="7" t="s">
        <v>37</v>
      </c>
      <c r="K35" s="7"/>
      <c r="L35" s="11">
        <v>85777000</v>
      </c>
      <c r="M35" s="7"/>
      <c r="N35" s="11">
        <v>76566000</v>
      </c>
      <c r="O35" s="7"/>
      <c r="P35" s="12">
        <v>65750000</v>
      </c>
    </row>
    <row r="36" spans="1:16" x14ac:dyDescent="0.25">
      <c r="A36" s="6"/>
      <c r="B36" s="7"/>
      <c r="C36" s="7"/>
      <c r="D36" s="7"/>
      <c r="E36" s="7"/>
      <c r="F36" s="7"/>
      <c r="G36" s="7"/>
      <c r="H36" s="7"/>
      <c r="I36" s="7"/>
      <c r="J36" s="7" t="s">
        <v>38</v>
      </c>
      <c r="K36" s="7"/>
      <c r="L36" s="11">
        <v>2462000</v>
      </c>
      <c r="M36" s="7"/>
      <c r="N36" s="11">
        <v>2362000</v>
      </c>
      <c r="O36" s="7"/>
      <c r="P36" s="12">
        <v>2262000</v>
      </c>
    </row>
    <row r="37" spans="1:16" x14ac:dyDescent="0.25">
      <c r="A37" s="6"/>
      <c r="B37" s="7"/>
      <c r="C37" s="7"/>
      <c r="D37" s="7"/>
      <c r="E37" s="7"/>
      <c r="F37" s="7"/>
      <c r="G37" s="7"/>
      <c r="H37" s="7"/>
      <c r="I37" s="7"/>
      <c r="J37" s="7" t="s">
        <v>39</v>
      </c>
      <c r="K37" s="7"/>
      <c r="L37" s="11">
        <v>-7168000</v>
      </c>
      <c r="M37" s="7"/>
      <c r="N37" s="11">
        <v>-1505000</v>
      </c>
      <c r="O37" s="7"/>
      <c r="P37" s="12">
        <v>-2200000</v>
      </c>
    </row>
    <row r="38" spans="1:16" x14ac:dyDescent="0.25">
      <c r="A38" s="6"/>
      <c r="B38" s="7"/>
      <c r="C38" s="7"/>
      <c r="D38" s="7"/>
      <c r="E38" s="7"/>
      <c r="F38" s="7"/>
      <c r="G38" s="7"/>
      <c r="H38" s="7"/>
      <c r="I38" s="7"/>
      <c r="J38" s="9" t="s">
        <v>40</v>
      </c>
      <c r="K38" s="9"/>
      <c r="L38" s="14">
        <f>SUM(L33:L37)</f>
        <v>81394000</v>
      </c>
      <c r="M38" s="9"/>
      <c r="N38" s="14">
        <f>SUM(N33:N37)</f>
        <v>77746000</v>
      </c>
      <c r="O38" s="9"/>
      <c r="P38" s="23">
        <f>SUM(P33:P37)</f>
        <v>66135000</v>
      </c>
    </row>
    <row r="39" spans="1:16" x14ac:dyDescent="0.25">
      <c r="A39" s="6"/>
      <c r="B39" s="7"/>
      <c r="C39" s="7"/>
      <c r="D39" s="7"/>
      <c r="E39" s="7"/>
      <c r="F39" s="7"/>
      <c r="G39" s="7"/>
      <c r="H39" s="7"/>
      <c r="I39" s="7"/>
      <c r="J39" s="22" t="s">
        <v>65</v>
      </c>
      <c r="K39" s="9"/>
      <c r="L39" s="14">
        <f>L31+L38</f>
        <v>203706000</v>
      </c>
      <c r="M39" s="9"/>
      <c r="N39" s="14">
        <f>N31+N38</f>
        <v>204751000</v>
      </c>
      <c r="O39" s="9"/>
      <c r="P39" s="23">
        <f>P31+P38</f>
        <v>202202000</v>
      </c>
    </row>
    <row r="40" spans="1:16" x14ac:dyDescent="0.25">
      <c r="A40" s="6"/>
      <c r="B40" s="7"/>
      <c r="C40" s="7"/>
      <c r="D40" s="7"/>
      <c r="E40" s="7"/>
      <c r="F40" s="7"/>
      <c r="G40" s="7"/>
      <c r="H40" s="7"/>
      <c r="I40" s="7"/>
      <c r="J40" s="7" t="s">
        <v>41</v>
      </c>
      <c r="K40" s="7"/>
      <c r="L40" s="11">
        <v>14000000</v>
      </c>
      <c r="M40" s="7"/>
      <c r="N40" s="11">
        <v>14000000</v>
      </c>
      <c r="O40" s="7"/>
      <c r="P40" s="12">
        <v>14000000</v>
      </c>
    </row>
    <row r="41" spans="1:16" ht="16.5" thickBot="1" x14ac:dyDescent="0.3">
      <c r="A41" s="15"/>
      <c r="B41" s="16"/>
      <c r="C41" s="16"/>
      <c r="D41" s="16"/>
      <c r="E41" s="16"/>
      <c r="F41" s="16"/>
      <c r="G41" s="16"/>
      <c r="H41" s="16"/>
      <c r="I41" s="16"/>
      <c r="J41" s="16" t="s">
        <v>42</v>
      </c>
      <c r="K41" s="16"/>
      <c r="L41" s="17">
        <v>10</v>
      </c>
      <c r="M41" s="16"/>
      <c r="N41" s="17">
        <v>9</v>
      </c>
      <c r="O41" s="16"/>
      <c r="P41" s="18">
        <v>8.5</v>
      </c>
    </row>
    <row r="43" spans="1:16" x14ac:dyDescent="0.25">
      <c r="P43" s="1"/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4" sqref="A4"/>
    </sheetView>
  </sheetViews>
  <sheetFormatPr defaultColWidth="11" defaultRowHeight="15.75" x14ac:dyDescent="0.25"/>
  <cols>
    <col min="1" max="1" width="28.625" customWidth="1"/>
    <col min="4" max="4" width="2.625" customWidth="1"/>
    <col min="6" max="6" width="2.125" customWidth="1"/>
    <col min="8" max="8" width="2.375" customWidth="1"/>
    <col min="9" max="9" width="43.125" customWidth="1"/>
  </cols>
  <sheetData>
    <row r="1" spans="1:9" x14ac:dyDescent="0.25">
      <c r="A1" s="2" t="s">
        <v>61</v>
      </c>
    </row>
    <row r="2" spans="1:9" x14ac:dyDescent="0.25">
      <c r="C2" s="27">
        <v>2015</v>
      </c>
      <c r="D2" s="27"/>
      <c r="E2" s="27">
        <v>2014</v>
      </c>
      <c r="F2" s="27"/>
      <c r="G2" s="27">
        <v>2013</v>
      </c>
      <c r="I2" s="2" t="s">
        <v>60</v>
      </c>
    </row>
    <row r="3" spans="1:9" x14ac:dyDescent="0.25">
      <c r="A3" s="2" t="s">
        <v>43</v>
      </c>
    </row>
    <row r="4" spans="1:9" x14ac:dyDescent="0.25">
      <c r="A4" t="s">
        <v>44</v>
      </c>
    </row>
    <row r="5" spans="1:9" x14ac:dyDescent="0.25">
      <c r="A5" t="s">
        <v>45</v>
      </c>
    </row>
    <row r="7" spans="1:9" x14ac:dyDescent="0.25">
      <c r="A7" s="2" t="s">
        <v>46</v>
      </c>
    </row>
    <row r="8" spans="1:9" x14ac:dyDescent="0.25">
      <c r="A8" t="s">
        <v>47</v>
      </c>
    </row>
    <row r="9" spans="1:9" x14ac:dyDescent="0.25">
      <c r="A9" t="s">
        <v>48</v>
      </c>
    </row>
    <row r="10" spans="1:9" x14ac:dyDescent="0.25">
      <c r="A10" t="s">
        <v>49</v>
      </c>
    </row>
    <row r="11" spans="1:9" x14ac:dyDescent="0.25">
      <c r="A11" t="s">
        <v>50</v>
      </c>
    </row>
    <row r="13" spans="1:9" x14ac:dyDescent="0.25">
      <c r="A13" s="2" t="s">
        <v>51</v>
      </c>
    </row>
    <row r="14" spans="1:9" x14ac:dyDescent="0.25">
      <c r="A14" t="s">
        <v>52</v>
      </c>
    </row>
    <row r="15" spans="1:9" x14ac:dyDescent="0.25">
      <c r="A15" t="s">
        <v>66</v>
      </c>
    </row>
    <row r="16" spans="1:9" x14ac:dyDescent="0.25">
      <c r="A16" s="31" t="s">
        <v>53</v>
      </c>
    </row>
    <row r="18" spans="1:1" x14ac:dyDescent="0.25">
      <c r="A18" s="2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2" spans="1:1" x14ac:dyDescent="0.25">
      <c r="A22" s="2" t="s">
        <v>57</v>
      </c>
    </row>
    <row r="23" spans="1:1" x14ac:dyDescent="0.25">
      <c r="A23" t="s">
        <v>59</v>
      </c>
    </row>
    <row r="24" spans="1:1" x14ac:dyDescent="0.25">
      <c r="A24" t="s">
        <v>58</v>
      </c>
    </row>
    <row r="25" spans="1:1" x14ac:dyDescent="0.25">
      <c r="A25" t="s">
        <v>67</v>
      </c>
    </row>
    <row r="26" spans="1:1" x14ac:dyDescent="0.25">
      <c r="A2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/>
  </sheetViews>
  <sheetFormatPr defaultRowHeight="15.75" x14ac:dyDescent="0.25"/>
  <cols>
    <col min="1" max="1" width="25.625" customWidth="1"/>
  </cols>
  <sheetData>
    <row r="1" spans="1:2" x14ac:dyDescent="0.25">
      <c r="A1" s="33" t="s">
        <v>69</v>
      </c>
    </row>
    <row r="2" spans="1:2" x14ac:dyDescent="0.25">
      <c r="A2" s="33"/>
    </row>
    <row r="3" spans="1:2" x14ac:dyDescent="0.25">
      <c r="A3" s="33" t="s">
        <v>70</v>
      </c>
    </row>
    <row r="4" spans="1:2" x14ac:dyDescent="0.25">
      <c r="A4" s="33"/>
    </row>
    <row r="5" spans="1:2" x14ac:dyDescent="0.25">
      <c r="A5" s="33" t="s">
        <v>71</v>
      </c>
    </row>
    <row r="6" spans="1:2" x14ac:dyDescent="0.25">
      <c r="A6" s="32" t="s">
        <v>72</v>
      </c>
      <c r="B6" s="34">
        <v>0.66149999999999998</v>
      </c>
    </row>
    <row r="7" spans="1:2" x14ac:dyDescent="0.25">
      <c r="A7" s="32" t="s">
        <v>68</v>
      </c>
      <c r="B7" s="34">
        <v>0.12039999999999999</v>
      </c>
    </row>
    <row r="8" spans="1:2" x14ac:dyDescent="0.25">
      <c r="A8" s="32" t="s">
        <v>67</v>
      </c>
      <c r="B8" s="34">
        <v>6.0100000000000001E-2</v>
      </c>
    </row>
    <row r="9" spans="1:2" x14ac:dyDescent="0.25">
      <c r="A9" s="32" t="s">
        <v>73</v>
      </c>
      <c r="B9" s="32">
        <v>1.49</v>
      </c>
    </row>
    <row r="10" spans="1:2" x14ac:dyDescent="0.25">
      <c r="A10" s="32"/>
    </row>
    <row r="11" spans="1:2" x14ac:dyDescent="0.25">
      <c r="A11" s="33" t="s">
        <v>74</v>
      </c>
    </row>
    <row r="12" spans="1:2" x14ac:dyDescent="0.25">
      <c r="A12" s="32" t="s">
        <v>75</v>
      </c>
      <c r="B12" s="34">
        <v>0.124</v>
      </c>
    </row>
    <row r="13" spans="1:2" x14ac:dyDescent="0.25">
      <c r="A13" s="32" t="s">
        <v>76</v>
      </c>
      <c r="B13" s="34">
        <v>5.6099999999999997E-2</v>
      </c>
    </row>
    <row r="14" spans="1:2" x14ac:dyDescent="0.25">
      <c r="A14" s="32" t="s">
        <v>77</v>
      </c>
      <c r="B14" s="32">
        <v>14.42</v>
      </c>
    </row>
    <row r="15" spans="1:2" x14ac:dyDescent="0.25">
      <c r="A15" s="32" t="s">
        <v>45</v>
      </c>
      <c r="B15" s="32">
        <v>2.87</v>
      </c>
    </row>
    <row r="16" spans="1:2" x14ac:dyDescent="0.25">
      <c r="A16" s="32" t="s">
        <v>44</v>
      </c>
      <c r="B16" s="32">
        <v>2.57</v>
      </c>
    </row>
    <row r="17" spans="1:2" x14ac:dyDescent="0.25">
      <c r="A17" s="32" t="s">
        <v>78</v>
      </c>
      <c r="B17" s="34">
        <v>0.61009999999999998</v>
      </c>
    </row>
    <row r="18" spans="1:2" x14ac:dyDescent="0.25">
      <c r="A18" s="32" t="s">
        <v>79</v>
      </c>
      <c r="B18" s="34">
        <v>0.57079999999999997</v>
      </c>
    </row>
    <row r="19" spans="1:2" x14ac:dyDescent="0.25">
      <c r="A19" s="32"/>
    </row>
    <row r="20" spans="1:2" x14ac:dyDescent="0.25">
      <c r="A20" s="33" t="s">
        <v>80</v>
      </c>
    </row>
    <row r="21" spans="1:2" x14ac:dyDescent="0.25">
      <c r="A21" s="32" t="s">
        <v>49</v>
      </c>
      <c r="B21" s="32">
        <v>0.55000000000000004</v>
      </c>
    </row>
    <row r="22" spans="1:2" x14ac:dyDescent="0.25">
      <c r="A22" s="32" t="s">
        <v>47</v>
      </c>
      <c r="B22" s="32">
        <v>44.98</v>
      </c>
    </row>
    <row r="23" spans="1:2" x14ac:dyDescent="0.25">
      <c r="A23" s="32" t="s">
        <v>81</v>
      </c>
      <c r="B23" s="32">
        <v>8.2100000000000009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Statement-Balance Sheet</vt:lpstr>
      <vt:lpstr>Ratio Calculations</vt:lpstr>
      <vt:lpstr>Appendix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Schoenherr</dc:creator>
  <cp:lastModifiedBy>Natalie H. Rodriguez</cp:lastModifiedBy>
  <dcterms:created xsi:type="dcterms:W3CDTF">2019-11-18T18:49:51Z</dcterms:created>
  <dcterms:modified xsi:type="dcterms:W3CDTF">2020-06-30T19:13:22Z</dcterms:modified>
</cp:coreProperties>
</file>