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/>
  <mc:AlternateContent xmlns:mc="http://schemas.openxmlformats.org/markup-compatibility/2006">
    <mc:Choice Requires="x15">
      <x15ac:absPath xmlns:x15ac="http://schemas.microsoft.com/office/spreadsheetml/2010/11/ac" url="C:\Users\TScalise\Documents\MM305\2203B\"/>
    </mc:Choice>
  </mc:AlternateContent>
  <xr:revisionPtr revIDLastSave="0" documentId="8_{3B9E0556-7932-4B3F-88AB-2F8E5C437204}" xr6:coauthVersionLast="36" xr6:coauthVersionMax="36" xr10:uidLastSave="{00000000-0000-0000-0000-000000000000}"/>
  <bookViews>
    <workbookView xWindow="0" yWindow="0" windowWidth="19200" windowHeight="6930" firstSheet="2" activeTab="5" xr2:uid="{00000000-000D-0000-FFFF-FFFF00000000}"/>
  </bookViews>
  <sheets>
    <sheet name="CIE Mean - Sigma Known" sheetId="1" r:id="rId1"/>
    <sheet name="CIE Mean - Sigma Unknown" sheetId="2" r:id="rId2"/>
    <sheet name="CIE Proportion # Success Known" sheetId="3" r:id="rId3"/>
    <sheet name="CIE Proportion # Success Unknow" sheetId="4" r:id="rId4"/>
    <sheet name="Sample Size Mean" sheetId="5" r:id="rId5"/>
    <sheet name="Sample Size Proporion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B8" i="6" s="1"/>
  <c r="B6" i="5"/>
  <c r="B8" i="5" s="1"/>
  <c r="C9" i="4"/>
  <c r="C8" i="4"/>
  <c r="C7" i="4"/>
  <c r="C8" i="3"/>
  <c r="C7" i="3"/>
  <c r="C6" i="3"/>
  <c r="C9" i="3" s="1"/>
  <c r="C11" i="4" l="1"/>
  <c r="C12" i="4"/>
  <c r="C11" i="3"/>
  <c r="C12" i="3"/>
  <c r="C8" i="2" l="1"/>
  <c r="C9" i="2" s="1"/>
  <c r="C7" i="2"/>
  <c r="C9" i="1"/>
  <c r="C8" i="1"/>
  <c r="C7" i="1"/>
  <c r="C13" i="2" l="1"/>
  <c r="C12" i="1"/>
  <c r="C11" i="1"/>
  <c r="C10" i="2"/>
  <c r="C14" i="2" s="1"/>
</calcChain>
</file>

<file path=xl/sharedStrings.xml><?xml version="1.0" encoding="utf-8"?>
<sst xmlns="http://schemas.openxmlformats.org/spreadsheetml/2006/main" count="94" uniqueCount="41">
  <si>
    <t>Population Standard Deviation</t>
  </si>
  <si>
    <t>Sample Mean</t>
  </si>
  <si>
    <t>Sample Size</t>
  </si>
  <si>
    <t>Confindence Level</t>
  </si>
  <si>
    <t>Standard Error of the Mean</t>
  </si>
  <si>
    <t>z-score left side</t>
  </si>
  <si>
    <t>Lower Limit = sample mean + standard error of the mean*z-score left side</t>
  </si>
  <si>
    <t>z-score right side</t>
  </si>
  <si>
    <t>Upper Limit = sample mean + standard error of the mean * z-score right side</t>
  </si>
  <si>
    <t>degrees of freedom</t>
  </si>
  <si>
    <t>t-score left side</t>
  </si>
  <si>
    <t>t-score right side</t>
  </si>
  <si>
    <t>Sample Standard Deviation</t>
  </si>
  <si>
    <t>Lower Limit = sample mean + standard error of the mean*t-score left side</t>
  </si>
  <si>
    <t>Upper Limit = sample mean + standard error of the mean * t-score right side</t>
  </si>
  <si>
    <t>Color Key:</t>
  </si>
  <si>
    <t>Cells that require student input</t>
  </si>
  <si>
    <t>Confidence Interval for Mean when Sigma (population standard deviation) is known</t>
  </si>
  <si>
    <t>Confidence Interval for Mean when Sigma ( population standard deviation) is unknown</t>
  </si>
  <si>
    <t>Excel Intermediate Calculations</t>
  </si>
  <si>
    <t>Excel Calculated Results</t>
  </si>
  <si>
    <t>Major Headings</t>
  </si>
  <si>
    <t>Minor Headings</t>
  </si>
  <si>
    <t>Reference/Check Points</t>
  </si>
  <si>
    <t>Confidence Interval for Proportion</t>
  </si>
  <si>
    <t>Number of Successes</t>
  </si>
  <si>
    <t>Confidence Level</t>
  </si>
  <si>
    <t>Proportion of sample</t>
  </si>
  <si>
    <t>z - score for the left side of the confidence interval</t>
  </si>
  <si>
    <t>z - score for the right side of the confidence interval</t>
  </si>
  <si>
    <t>Standard Error of the proportion</t>
  </si>
  <si>
    <t>Lower Limit = proportion - standard error*z -score left side</t>
  </si>
  <si>
    <t>Upper Limit = proportion + standard error*z -score right side</t>
  </si>
  <si>
    <t>Lower Limit = proportion - standard error*z -score</t>
  </si>
  <si>
    <t>Confidence Interval for Proportion (Number of Success Unknown)</t>
  </si>
  <si>
    <t>Sample Size for Mean</t>
  </si>
  <si>
    <t>Sampling Error</t>
  </si>
  <si>
    <t xml:space="preserve">Calculated Sample Size </t>
  </si>
  <si>
    <t>Sample Size for Proportion</t>
  </si>
  <si>
    <t>Estimate of True Proportion</t>
  </si>
  <si>
    <t>Z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</si>
</sst>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8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b/>
      <sz val="18"/>
      <color theme="0"/>
      <name val="Cambria"/>
      <family val="1"/>
    </font>
    <font>
      <b/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3" fillId="0" borderId="0" xfId="0" applyFont="1"/>
    <xf numFmtId="0" fontId="5" fillId="6" borderId="1" xfId="0" applyFont="1" applyFill="1" applyBorder="1" applyAlignment="1">
      <alignment horizontal="right"/>
    </xf>
    <xf numFmtId="0" fontId="6" fillId="3" borderId="1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8" borderId="1" xfId="0" applyFont="1" applyFill="1" applyBorder="1"/>
    <xf numFmtId="10" fontId="6" fillId="3" borderId="1" xfId="1" applyNumberFormat="1" applyFont="1" applyFill="1" applyBorder="1"/>
    <xf numFmtId="164" fontId="6" fillId="4" borderId="1" xfId="0" applyNumberFormat="1" applyFont="1" applyFill="1" applyBorder="1"/>
    <xf numFmtId="164" fontId="6" fillId="8" borderId="1" xfId="0" applyNumberFormat="1" applyFont="1" applyFill="1" applyBorder="1"/>
    <xf numFmtId="164" fontId="6" fillId="0" borderId="0" xfId="0" applyNumberFormat="1" applyFont="1"/>
    <xf numFmtId="0" fontId="5" fillId="6" borderId="1" xfId="0" applyFont="1" applyFill="1" applyBorder="1" applyAlignment="1">
      <alignment horizontal="right" wrapText="1"/>
    </xf>
    <xf numFmtId="0" fontId="3" fillId="0" borderId="1" xfId="0" applyFont="1" applyFill="1" applyBorder="1"/>
    <xf numFmtId="0" fontId="8" fillId="0" borderId="0" xfId="0" applyFont="1" applyAlignment="1">
      <alignment horizontal="right"/>
    </xf>
    <xf numFmtId="0" fontId="9" fillId="3" borderId="1" xfId="0" applyFont="1" applyFill="1" applyBorder="1" applyProtection="1">
      <protection locked="0"/>
    </xf>
    <xf numFmtId="10" fontId="9" fillId="3" borderId="1" xfId="1" applyNumberFormat="1" applyFont="1" applyFill="1" applyBorder="1" applyProtection="1">
      <protection locked="0"/>
    </xf>
    <xf numFmtId="9" fontId="9" fillId="8" borderId="0" xfId="1" applyFont="1" applyFill="1" applyBorder="1" applyProtection="1">
      <protection locked="0"/>
    </xf>
    <xf numFmtId="164" fontId="9" fillId="4" borderId="1" xfId="0" applyNumberFormat="1" applyFont="1" applyFill="1" applyBorder="1"/>
    <xf numFmtId="165" fontId="9" fillId="8" borderId="0" xfId="0" applyNumberFormat="1" applyFont="1" applyFill="1" applyBorder="1"/>
    <xf numFmtId="1" fontId="9" fillId="4" borderId="1" xfId="0" applyNumberFormat="1" applyFont="1" applyFill="1" applyBorder="1"/>
    <xf numFmtId="0" fontId="10" fillId="8" borderId="0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2"/>
  <sheetViews>
    <sheetView workbookViewId="0">
      <selection activeCell="C6" sqref="C6"/>
    </sheetView>
  </sheetViews>
  <sheetFormatPr defaultColWidth="9.1796875" defaultRowHeight="14" x14ac:dyDescent="0.3"/>
  <cols>
    <col min="1" max="1" width="9.1796875" style="7"/>
    <col min="2" max="2" width="116.453125" style="7" customWidth="1"/>
    <col min="3" max="3" width="12" style="7" bestFit="1" customWidth="1"/>
    <col min="4" max="4" width="9.1796875" style="7"/>
    <col min="5" max="5" width="41.7265625" style="7" bestFit="1" customWidth="1"/>
    <col min="6" max="16384" width="9.1796875" style="7"/>
  </cols>
  <sheetData>
    <row r="1" spans="2:6" ht="23" thickBot="1" x14ac:dyDescent="0.5">
      <c r="B1" s="27" t="s">
        <v>17</v>
      </c>
      <c r="C1" s="27"/>
      <c r="E1" s="28" t="s">
        <v>15</v>
      </c>
      <c r="F1" s="29"/>
    </row>
    <row r="2" spans="2:6" ht="20.25" customHeight="1" thickBot="1" x14ac:dyDescent="0.35">
      <c r="B2" s="8" t="s">
        <v>0</v>
      </c>
      <c r="C2" s="9">
        <v>20</v>
      </c>
      <c r="E2" s="1" t="s">
        <v>16</v>
      </c>
      <c r="F2" s="2"/>
    </row>
    <row r="3" spans="2:6" ht="20.25" customHeight="1" thickBot="1" x14ac:dyDescent="0.35">
      <c r="B3" s="8" t="s">
        <v>1</v>
      </c>
      <c r="C3" s="9">
        <v>203</v>
      </c>
      <c r="E3" s="1" t="s">
        <v>19</v>
      </c>
      <c r="F3" s="1"/>
    </row>
    <row r="4" spans="2:6" ht="20.25" customHeight="1" thickBot="1" x14ac:dyDescent="0.35">
      <c r="B4" s="8" t="s">
        <v>2</v>
      </c>
      <c r="C4" s="9">
        <v>35</v>
      </c>
      <c r="E4" s="1" t="s">
        <v>20</v>
      </c>
      <c r="F4" s="3"/>
    </row>
    <row r="5" spans="2:6" ht="20.25" customHeight="1" thickBot="1" x14ac:dyDescent="0.35">
      <c r="B5" s="8" t="s">
        <v>3</v>
      </c>
      <c r="C5" s="13">
        <v>0.99</v>
      </c>
      <c r="E5" s="1" t="s">
        <v>21</v>
      </c>
      <c r="F5" s="4"/>
    </row>
    <row r="6" spans="2:6" ht="20.25" customHeight="1" thickBot="1" x14ac:dyDescent="0.35">
      <c r="B6" s="10"/>
      <c r="C6" s="11"/>
      <c r="E6" s="1" t="s">
        <v>22</v>
      </c>
      <c r="F6" s="5"/>
    </row>
    <row r="7" spans="2:6" ht="20.25" customHeight="1" thickBot="1" x14ac:dyDescent="0.35">
      <c r="B7" s="8" t="s">
        <v>4</v>
      </c>
      <c r="C7" s="15">
        <f>C2/SQRT(C4)</f>
        <v>3.3806170189140663</v>
      </c>
      <c r="E7" s="1" t="s">
        <v>23</v>
      </c>
      <c r="F7" s="6"/>
    </row>
    <row r="8" spans="2:6" ht="20.25" customHeight="1" x14ac:dyDescent="0.3">
      <c r="B8" s="8" t="s">
        <v>5</v>
      </c>
      <c r="C8" s="15">
        <f>_xlfn.NORM.S.INV((1 - C5)/2)</f>
        <v>-2.5758293035488999</v>
      </c>
    </row>
    <row r="9" spans="2:6" ht="20.25" customHeight="1" x14ac:dyDescent="0.3">
      <c r="B9" s="8" t="s">
        <v>7</v>
      </c>
      <c r="C9" s="15">
        <f>_xlfn.NORM.S.INV((1 - C5)/2)*-1</f>
        <v>2.5758293035488999</v>
      </c>
    </row>
    <row r="10" spans="2:6" ht="20.25" customHeight="1" x14ac:dyDescent="0.3">
      <c r="B10" s="10"/>
      <c r="C10" s="16"/>
    </row>
    <row r="11" spans="2:6" ht="20.25" customHeight="1" x14ac:dyDescent="0.3">
      <c r="B11" s="8" t="s">
        <v>6</v>
      </c>
      <c r="C11" s="14">
        <f>C3+C7*C8</f>
        <v>194.29210761860503</v>
      </c>
    </row>
    <row r="12" spans="2:6" ht="20.25" customHeight="1" x14ac:dyDescent="0.3">
      <c r="B12" s="8" t="s">
        <v>8</v>
      </c>
      <c r="C12" s="14">
        <f>C3+C7*C9</f>
        <v>211.70789238139497</v>
      </c>
    </row>
  </sheetData>
  <mergeCells count="2">
    <mergeCell ref="B1:C1"/>
    <mergeCell ref="E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workbookViewId="0">
      <selection activeCell="C10" sqref="C10"/>
    </sheetView>
  </sheetViews>
  <sheetFormatPr defaultColWidth="9.1796875" defaultRowHeight="14" x14ac:dyDescent="0.3"/>
  <cols>
    <col min="1" max="1" width="9.1796875" style="7"/>
    <col min="2" max="2" width="122.54296875" style="7" customWidth="1"/>
    <col min="3" max="3" width="15.54296875" style="7" bestFit="1" customWidth="1"/>
    <col min="4" max="4" width="9.1796875" style="7"/>
    <col min="5" max="5" width="41.7265625" style="7" bestFit="1" customWidth="1"/>
    <col min="6" max="16384" width="9.1796875" style="7"/>
  </cols>
  <sheetData>
    <row r="1" spans="2:6" ht="23" thickBot="1" x14ac:dyDescent="0.5">
      <c r="B1" s="27" t="s">
        <v>18</v>
      </c>
      <c r="C1" s="27"/>
      <c r="E1" s="28" t="s">
        <v>15</v>
      </c>
      <c r="F1" s="29"/>
    </row>
    <row r="2" spans="2:6" ht="24" customHeight="1" thickBot="1" x14ac:dyDescent="0.35">
      <c r="B2" s="8" t="s">
        <v>12</v>
      </c>
      <c r="C2" s="9">
        <v>50</v>
      </c>
      <c r="E2" s="1" t="s">
        <v>16</v>
      </c>
      <c r="F2" s="2"/>
    </row>
    <row r="3" spans="2:6" ht="24" customHeight="1" thickBot="1" x14ac:dyDescent="0.35">
      <c r="B3" s="8" t="s">
        <v>1</v>
      </c>
      <c r="C3" s="9">
        <v>2342</v>
      </c>
      <c r="E3" s="1" t="s">
        <v>19</v>
      </c>
      <c r="F3" s="1"/>
    </row>
    <row r="4" spans="2:6" ht="24" customHeight="1" thickBot="1" x14ac:dyDescent="0.35">
      <c r="B4" s="8" t="s">
        <v>2</v>
      </c>
      <c r="C4" s="9">
        <v>50</v>
      </c>
      <c r="E4" s="1" t="s">
        <v>20</v>
      </c>
      <c r="F4" s="3"/>
    </row>
    <row r="5" spans="2:6" ht="24" customHeight="1" thickBot="1" x14ac:dyDescent="0.35">
      <c r="B5" s="8" t="s">
        <v>3</v>
      </c>
      <c r="C5" s="13">
        <v>0.95</v>
      </c>
      <c r="E5" s="1" t="s">
        <v>21</v>
      </c>
      <c r="F5" s="4"/>
    </row>
    <row r="6" spans="2:6" ht="24" customHeight="1" thickBot="1" x14ac:dyDescent="0.35">
      <c r="B6" s="10"/>
      <c r="C6" s="11"/>
      <c r="E6" s="1" t="s">
        <v>22</v>
      </c>
      <c r="F6" s="5"/>
    </row>
    <row r="7" spans="2:6" ht="24" customHeight="1" thickBot="1" x14ac:dyDescent="0.35">
      <c r="B7" s="8" t="s">
        <v>4</v>
      </c>
      <c r="C7" s="12">
        <f>C2/SQRT(C4)</f>
        <v>7.0710678118654746</v>
      </c>
      <c r="E7" s="1" t="s">
        <v>23</v>
      </c>
      <c r="F7" s="6"/>
    </row>
    <row r="8" spans="2:6" ht="24" customHeight="1" x14ac:dyDescent="0.3">
      <c r="B8" s="8" t="s">
        <v>9</v>
      </c>
      <c r="C8" s="12">
        <f>C4-1</f>
        <v>49</v>
      </c>
    </row>
    <row r="9" spans="2:6" ht="24" customHeight="1" x14ac:dyDescent="0.3">
      <c r="B9" s="8" t="s">
        <v>10</v>
      </c>
      <c r="C9" s="15">
        <f>_xlfn.T.INV.2T(1-C5, C8)*-1</f>
        <v>-2.0095752371292388</v>
      </c>
    </row>
    <row r="10" spans="2:6" ht="24" customHeight="1" x14ac:dyDescent="0.3">
      <c r="B10" s="8" t="s">
        <v>11</v>
      </c>
      <c r="C10" s="15">
        <f>_xlfn.T.INV.2T(1-C5, C8)</f>
        <v>2.0095752371292388</v>
      </c>
    </row>
    <row r="11" spans="2:6" ht="24" customHeight="1" x14ac:dyDescent="0.3">
      <c r="B11" s="10"/>
      <c r="C11" s="16"/>
    </row>
    <row r="12" spans="2:6" ht="24" customHeight="1" x14ac:dyDescent="0.3">
      <c r="B12" s="10"/>
      <c r="C12" s="16"/>
    </row>
    <row r="13" spans="2:6" ht="24" customHeight="1" x14ac:dyDescent="0.3">
      <c r="B13" s="8" t="s">
        <v>13</v>
      </c>
      <c r="C13" s="14">
        <f>C3+C7*C9</f>
        <v>2327.7901572252135</v>
      </c>
    </row>
    <row r="14" spans="2:6" ht="24" customHeight="1" x14ac:dyDescent="0.3">
      <c r="B14" s="8" t="s">
        <v>14</v>
      </c>
      <c r="C14" s="14">
        <f>C3+C7*C10</f>
        <v>2356.2098427747865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2"/>
  <sheetViews>
    <sheetView workbookViewId="0">
      <selection activeCell="C5" sqref="C5"/>
    </sheetView>
  </sheetViews>
  <sheetFormatPr defaultColWidth="9.1796875" defaultRowHeight="14" x14ac:dyDescent="0.3"/>
  <cols>
    <col min="1" max="1" width="9.1796875" style="7"/>
    <col min="2" max="2" width="69.54296875" style="7" bestFit="1" customWidth="1"/>
    <col min="3" max="3" width="11.453125" style="7" bestFit="1" customWidth="1"/>
    <col min="4" max="5" width="9.1796875" style="7"/>
    <col min="6" max="6" width="41.7265625" style="7" bestFit="1" customWidth="1"/>
    <col min="7" max="16384" width="9.1796875" style="7"/>
  </cols>
  <sheetData>
    <row r="1" spans="2:7" ht="23" thickBot="1" x14ac:dyDescent="0.5">
      <c r="B1" s="27" t="s">
        <v>24</v>
      </c>
      <c r="C1" s="27"/>
      <c r="F1" s="28" t="s">
        <v>15</v>
      </c>
      <c r="G1" s="29"/>
    </row>
    <row r="2" spans="2:7" ht="25.5" customHeight="1" thickBot="1" x14ac:dyDescent="0.35">
      <c r="B2" s="8" t="s">
        <v>2</v>
      </c>
      <c r="C2" s="9">
        <v>153</v>
      </c>
      <c r="F2" s="1" t="s">
        <v>16</v>
      </c>
      <c r="G2" s="2"/>
    </row>
    <row r="3" spans="2:7" ht="25.5" customHeight="1" thickBot="1" x14ac:dyDescent="0.35">
      <c r="B3" s="8" t="s">
        <v>25</v>
      </c>
      <c r="C3" s="9">
        <v>47</v>
      </c>
      <c r="F3" s="1" t="s">
        <v>19</v>
      </c>
      <c r="G3" s="1"/>
    </row>
    <row r="4" spans="2:7" ht="25.5" customHeight="1" thickBot="1" x14ac:dyDescent="0.35">
      <c r="B4" s="8" t="s">
        <v>26</v>
      </c>
      <c r="C4" s="13">
        <v>0.95</v>
      </c>
      <c r="F4" s="1" t="s">
        <v>20</v>
      </c>
      <c r="G4" s="3"/>
    </row>
    <row r="5" spans="2:7" ht="25.5" customHeight="1" thickBot="1" x14ac:dyDescent="0.35">
      <c r="B5" s="10"/>
      <c r="C5" s="11"/>
      <c r="F5" s="1" t="s">
        <v>21</v>
      </c>
      <c r="G5" s="4"/>
    </row>
    <row r="6" spans="2:7" ht="25.5" customHeight="1" thickBot="1" x14ac:dyDescent="0.35">
      <c r="B6" s="8" t="s">
        <v>27</v>
      </c>
      <c r="C6" s="15">
        <f>C3/C2</f>
        <v>0.30718954248366015</v>
      </c>
      <c r="F6" s="1" t="s">
        <v>22</v>
      </c>
      <c r="G6" s="5"/>
    </row>
    <row r="7" spans="2:7" ht="25.5" customHeight="1" thickBot="1" x14ac:dyDescent="0.35">
      <c r="B7" s="8" t="s">
        <v>28</v>
      </c>
      <c r="C7" s="15">
        <f>_xlfn.NORM.S.INV((1 - C4)/2)</f>
        <v>-1.9599639845400536</v>
      </c>
      <c r="F7" s="1" t="s">
        <v>23</v>
      </c>
      <c r="G7" s="6"/>
    </row>
    <row r="8" spans="2:7" ht="25.5" customHeight="1" x14ac:dyDescent="0.3">
      <c r="B8" s="8" t="s">
        <v>29</v>
      </c>
      <c r="C8" s="15">
        <f>_xlfn.NORM.S.INV((1 - C4)/2)*-1</f>
        <v>1.9599639845400536</v>
      </c>
    </row>
    <row r="9" spans="2:7" ht="25.5" customHeight="1" x14ac:dyDescent="0.3">
      <c r="B9" s="8" t="s">
        <v>30</v>
      </c>
      <c r="C9" s="15">
        <f>SQRT(C6*(1-C6)/C2)</f>
        <v>3.7296211189613612E-2</v>
      </c>
    </row>
    <row r="10" spans="2:7" ht="25.5" customHeight="1" x14ac:dyDescent="0.3">
      <c r="B10" s="10"/>
      <c r="C10" s="16"/>
    </row>
    <row r="11" spans="2:7" ht="25.5" customHeight="1" x14ac:dyDescent="0.3">
      <c r="B11" s="8" t="s">
        <v>31</v>
      </c>
      <c r="C11" s="14">
        <f>C6+C9*C7</f>
        <v>0.23409031179221773</v>
      </c>
    </row>
    <row r="12" spans="2:7" ht="25.5" customHeight="1" x14ac:dyDescent="0.3">
      <c r="B12" s="17" t="s">
        <v>32</v>
      </c>
      <c r="C12" s="14">
        <f>C6+C9*C8</f>
        <v>0.38028877317510257</v>
      </c>
    </row>
  </sheetData>
  <mergeCells count="2">
    <mergeCell ref="B1:C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2"/>
  <sheetViews>
    <sheetView workbookViewId="0">
      <selection activeCell="C4" sqref="C4"/>
    </sheetView>
  </sheetViews>
  <sheetFormatPr defaultColWidth="9.1796875" defaultRowHeight="14" x14ac:dyDescent="0.3"/>
  <cols>
    <col min="1" max="1" width="9.1796875" style="7"/>
    <col min="2" max="2" width="105.453125" style="7" customWidth="1"/>
    <col min="3" max="3" width="10.1796875" style="7" bestFit="1" customWidth="1"/>
    <col min="4" max="4" width="9.1796875" style="7"/>
    <col min="5" max="5" width="41.7265625" style="7" bestFit="1" customWidth="1"/>
    <col min="6" max="16384" width="9.1796875" style="7"/>
  </cols>
  <sheetData>
    <row r="1" spans="2:6" ht="32.25" customHeight="1" thickBot="1" x14ac:dyDescent="0.5">
      <c r="B1" s="30" t="s">
        <v>34</v>
      </c>
      <c r="C1" s="30"/>
      <c r="E1" s="28" t="s">
        <v>15</v>
      </c>
      <c r="F1" s="29"/>
    </row>
    <row r="2" spans="2:6" ht="20.25" customHeight="1" thickBot="1" x14ac:dyDescent="0.35">
      <c r="B2" s="18"/>
      <c r="C2" s="18"/>
      <c r="E2" s="1" t="s">
        <v>16</v>
      </c>
      <c r="F2" s="2"/>
    </row>
    <row r="3" spans="2:6" ht="20.25" customHeight="1" thickBot="1" x14ac:dyDescent="0.35">
      <c r="B3" s="8" t="s">
        <v>2</v>
      </c>
      <c r="C3" s="9">
        <v>153</v>
      </c>
      <c r="E3" s="1" t="s">
        <v>19</v>
      </c>
      <c r="F3" s="1"/>
    </row>
    <row r="4" spans="2:6" ht="20.25" customHeight="1" thickBot="1" x14ac:dyDescent="0.35">
      <c r="B4" s="8" t="s">
        <v>26</v>
      </c>
      <c r="C4" s="13">
        <v>0.05</v>
      </c>
      <c r="E4" s="1" t="s">
        <v>20</v>
      </c>
      <c r="F4" s="3"/>
    </row>
    <row r="5" spans="2:6" ht="20.25" customHeight="1" thickBot="1" x14ac:dyDescent="0.35">
      <c r="B5" s="19"/>
      <c r="C5" s="11"/>
      <c r="E5" s="1" t="s">
        <v>21</v>
      </c>
      <c r="F5" s="4"/>
    </row>
    <row r="6" spans="2:6" ht="20.25" customHeight="1" thickBot="1" x14ac:dyDescent="0.35">
      <c r="B6" s="8" t="s">
        <v>27</v>
      </c>
      <c r="C6" s="13">
        <v>0.56999999999999995</v>
      </c>
      <c r="E6" s="1" t="s">
        <v>22</v>
      </c>
      <c r="F6" s="5"/>
    </row>
    <row r="7" spans="2:6" ht="20.25" customHeight="1" thickBot="1" x14ac:dyDescent="0.35">
      <c r="B7" s="8" t="s">
        <v>28</v>
      </c>
      <c r="C7" s="15">
        <f>_xlfn.NORM.S.INV((1 - C4)/2)</f>
        <v>-6.2706777943213846E-2</v>
      </c>
      <c r="E7" s="1" t="s">
        <v>23</v>
      </c>
      <c r="F7" s="6"/>
    </row>
    <row r="8" spans="2:6" ht="20.25" customHeight="1" x14ac:dyDescent="0.3">
      <c r="B8" s="8" t="s">
        <v>29</v>
      </c>
      <c r="C8" s="15">
        <f>_xlfn.NORM.S.INV((1 - C4)/2)*-1</f>
        <v>6.2706777943213846E-2</v>
      </c>
    </row>
    <row r="9" spans="2:6" ht="20.25" customHeight="1" x14ac:dyDescent="0.3">
      <c r="B9" s="8" t="s">
        <v>30</v>
      </c>
      <c r="C9" s="15">
        <f>SQRT(C6*(1-C6)/C3)</f>
        <v>4.0024502299388129E-2</v>
      </c>
    </row>
    <row r="10" spans="2:6" ht="20.25" customHeight="1" x14ac:dyDescent="0.3">
      <c r="B10" s="19"/>
      <c r="C10" s="16"/>
    </row>
    <row r="11" spans="2:6" ht="20.25" customHeight="1" x14ac:dyDescent="0.3">
      <c r="B11" s="8" t="s">
        <v>33</v>
      </c>
      <c r="C11" s="14">
        <f>C6+C9*C7</f>
        <v>0.56749019242202459</v>
      </c>
    </row>
    <row r="12" spans="2:6" ht="20.25" customHeight="1" x14ac:dyDescent="0.3">
      <c r="B12" s="17" t="s">
        <v>32</v>
      </c>
      <c r="C12" s="14">
        <f>C6+C9*C8</f>
        <v>0.57250980757797532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workbookViewId="0">
      <selection activeCell="B5" sqref="B5"/>
    </sheetView>
  </sheetViews>
  <sheetFormatPr defaultRowHeight="14.5" x14ac:dyDescent="0.35"/>
  <cols>
    <col min="1" max="1" width="35.1796875" bestFit="1" customWidth="1"/>
    <col min="2" max="2" width="17.81640625" customWidth="1"/>
    <col min="5" max="5" width="41.7265625" bestFit="1" customWidth="1"/>
  </cols>
  <sheetData>
    <row r="1" spans="1:6" ht="23" thickBot="1" x14ac:dyDescent="0.5">
      <c r="A1" s="30" t="s">
        <v>35</v>
      </c>
      <c r="B1" s="30"/>
      <c r="E1" s="28" t="s">
        <v>15</v>
      </c>
      <c r="F1" s="29"/>
    </row>
    <row r="2" spans="1:6" ht="20.25" customHeight="1" thickBot="1" x14ac:dyDescent="0.4">
      <c r="A2" s="8" t="s">
        <v>0</v>
      </c>
      <c r="B2" s="20">
        <v>3</v>
      </c>
      <c r="E2" s="1" t="s">
        <v>16</v>
      </c>
      <c r="F2" s="2"/>
    </row>
    <row r="3" spans="1:6" ht="20.25" customHeight="1" thickBot="1" x14ac:dyDescent="0.4">
      <c r="A3" s="8" t="s">
        <v>36</v>
      </c>
      <c r="B3" s="20">
        <v>1</v>
      </c>
      <c r="E3" s="1" t="s">
        <v>19</v>
      </c>
      <c r="F3" s="1"/>
    </row>
    <row r="4" spans="1:6" ht="20.25" customHeight="1" thickBot="1" x14ac:dyDescent="0.4">
      <c r="A4" s="8" t="s">
        <v>26</v>
      </c>
      <c r="B4" s="21">
        <v>0.95</v>
      </c>
      <c r="E4" s="1" t="s">
        <v>20</v>
      </c>
      <c r="F4" s="3"/>
    </row>
    <row r="5" spans="1:6" ht="20.25" customHeight="1" thickBot="1" x14ac:dyDescent="0.4">
      <c r="A5" s="26"/>
      <c r="B5" s="22"/>
      <c r="E5" s="1" t="s">
        <v>21</v>
      </c>
      <c r="F5" s="4"/>
    </row>
    <row r="6" spans="1:6" ht="20.25" customHeight="1" thickBot="1" x14ac:dyDescent="0.4">
      <c r="A6" s="8" t="s">
        <v>40</v>
      </c>
      <c r="B6" s="23">
        <f>_xlfn.NORM.S.INV((1 - B4)/2)</f>
        <v>-1.9599639845400536</v>
      </c>
      <c r="E6" s="1" t="s">
        <v>22</v>
      </c>
      <c r="F6" s="5"/>
    </row>
    <row r="7" spans="1:6" ht="20.25" customHeight="1" thickBot="1" x14ac:dyDescent="0.4">
      <c r="A7" s="26"/>
      <c r="B7" s="24"/>
      <c r="E7" s="1" t="s">
        <v>23</v>
      </c>
      <c r="F7" s="6"/>
    </row>
    <row r="8" spans="1:6" ht="20.25" customHeight="1" x14ac:dyDescent="0.35">
      <c r="A8" s="8" t="s">
        <v>37</v>
      </c>
      <c r="B8" s="25">
        <f>ROUNDUP(((B6 * B2)/B3)^2,0)</f>
        <v>35</v>
      </c>
    </row>
  </sheetData>
  <mergeCells count="2">
    <mergeCell ref="A1:B1"/>
    <mergeCell ref="E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abSelected="1" workbookViewId="0">
      <selection activeCell="B5" sqref="B5"/>
    </sheetView>
  </sheetViews>
  <sheetFormatPr defaultColWidth="9.1796875" defaultRowHeight="14" x14ac:dyDescent="0.3"/>
  <cols>
    <col min="1" max="1" width="36.1796875" style="7" customWidth="1"/>
    <col min="2" max="2" width="10.1796875" style="7" bestFit="1" customWidth="1"/>
    <col min="3" max="3" width="9.1796875" style="7"/>
    <col min="4" max="4" width="41.7265625" style="7" bestFit="1" customWidth="1"/>
    <col min="5" max="16384" width="9.1796875" style="7"/>
  </cols>
  <sheetData>
    <row r="1" spans="1:5" ht="23" thickBot="1" x14ac:dyDescent="0.5">
      <c r="A1" s="30" t="s">
        <v>38</v>
      </c>
      <c r="B1" s="30"/>
      <c r="D1" s="28" t="s">
        <v>15</v>
      </c>
      <c r="E1" s="29"/>
    </row>
    <row r="2" spans="1:5" ht="20.25" customHeight="1" thickBot="1" x14ac:dyDescent="0.35">
      <c r="A2" s="8" t="s">
        <v>39</v>
      </c>
      <c r="B2" s="20">
        <v>0.75</v>
      </c>
      <c r="D2" s="1" t="s">
        <v>16</v>
      </c>
      <c r="E2" s="2"/>
    </row>
    <row r="3" spans="1:5" ht="20.25" customHeight="1" thickBot="1" x14ac:dyDescent="0.35">
      <c r="A3" s="8" t="s">
        <v>36</v>
      </c>
      <c r="B3" s="20">
        <v>0.03</v>
      </c>
      <c r="D3" s="1" t="s">
        <v>19</v>
      </c>
      <c r="E3" s="1"/>
    </row>
    <row r="4" spans="1:5" ht="20.25" customHeight="1" thickBot="1" x14ac:dyDescent="0.35">
      <c r="A4" s="8" t="s">
        <v>26</v>
      </c>
      <c r="B4" s="21">
        <v>0.95</v>
      </c>
      <c r="D4" s="1" t="s">
        <v>20</v>
      </c>
      <c r="E4" s="3"/>
    </row>
    <row r="5" spans="1:5" ht="20.25" customHeight="1" thickBot="1" x14ac:dyDescent="0.35">
      <c r="A5" s="26"/>
      <c r="B5" s="22"/>
      <c r="D5" s="1" t="s">
        <v>21</v>
      </c>
      <c r="E5" s="4"/>
    </row>
    <row r="6" spans="1:5" ht="20.25" customHeight="1" thickBot="1" x14ac:dyDescent="0.35">
      <c r="A6" s="8" t="s">
        <v>40</v>
      </c>
      <c r="B6" s="23">
        <f>_xlfn.NORM.S.INV((1 - B4)/2)</f>
        <v>-1.9599639845400536</v>
      </c>
      <c r="D6" s="1" t="s">
        <v>22</v>
      </c>
      <c r="E6" s="5"/>
    </row>
    <row r="7" spans="1:5" ht="20.25" customHeight="1" thickBot="1" x14ac:dyDescent="0.35">
      <c r="A7" s="26"/>
      <c r="B7" s="24"/>
      <c r="D7" s="1" t="s">
        <v>23</v>
      </c>
      <c r="E7" s="6"/>
    </row>
    <row r="8" spans="1:5" ht="20.25" customHeight="1" x14ac:dyDescent="0.3">
      <c r="A8" s="8" t="s">
        <v>37</v>
      </c>
      <c r="B8" s="25">
        <f>ROUNDUP((B6^2 * B2 * (1 - B2))/B3^2,0)</f>
        <v>801</v>
      </c>
    </row>
  </sheetData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CIE Mean - Sigma Known</vt:lpstr>
      <vt:lpstr>CIE Mean - Sigma Unknown</vt:lpstr>
      <vt:lpstr>CIE Proportion # Success Known</vt:lpstr>
      <vt:lpstr>CIE Proportion # Success Unknow</vt:lpstr>
      <vt:lpstr>Sample Size Mean</vt:lpstr>
      <vt:lpstr>Sample Size Proporion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kaptest</dc:creator>
  <cp:lastModifiedBy>Tonya Scalise</cp:lastModifiedBy>
  <dcterms:created xsi:type="dcterms:W3CDTF">2018-03-29T19:06:11Z</dcterms:created>
  <dcterms:modified xsi:type="dcterms:W3CDTF">2022-05-09T18:46:34Z</dcterms:modified>
</cp:coreProperties>
</file>