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calise\Documents\MM305\2203B\"/>
    </mc:Choice>
  </mc:AlternateContent>
  <xr:revisionPtr revIDLastSave="0" documentId="8_{8CC61420-F6D2-4E41-9712-2105E020DBAE}" xr6:coauthVersionLast="36" xr6:coauthVersionMax="36" xr10:uidLastSave="{00000000-0000-0000-0000-000000000000}"/>
  <bookViews>
    <workbookView xWindow="0" yWindow="0" windowWidth="19200" windowHeight="6060" activeTab="6" xr2:uid="{7549DEDF-740F-4F8C-89E2-EC3637519458}"/>
  </bookViews>
  <sheets>
    <sheet name="2 period" sheetId="1" r:id="rId1"/>
    <sheet name="3 period" sheetId="2" r:id="rId2"/>
    <sheet name="4 period" sheetId="3" r:id="rId3"/>
    <sheet name="5 period" sheetId="4" r:id="rId4"/>
    <sheet name="6 period" sheetId="5" r:id="rId5"/>
    <sheet name="7 period" sheetId="6" r:id="rId6"/>
    <sheet name="8 perio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7" l="1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H17" i="7" s="1"/>
  <c r="I17" i="7" s="1"/>
  <c r="K17" i="7" s="1"/>
  <c r="G16" i="7"/>
  <c r="H16" i="7" s="1"/>
  <c r="G15" i="7"/>
  <c r="G14" i="7"/>
  <c r="H14" i="7" s="1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H17" i="6" s="1"/>
  <c r="J17" i="6" s="1"/>
  <c r="G16" i="6"/>
  <c r="H16" i="6" s="1"/>
  <c r="G15" i="6"/>
  <c r="H15" i="6" s="1"/>
  <c r="G14" i="6"/>
  <c r="H14" i="6" s="1"/>
  <c r="J14" i="6" s="1"/>
  <c r="G13" i="6"/>
  <c r="H13" i="6" s="1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H17" i="5" s="1"/>
  <c r="J17" i="5" s="1"/>
  <c r="G16" i="5"/>
  <c r="G15" i="5"/>
  <c r="G14" i="5"/>
  <c r="G13" i="5"/>
  <c r="H13" i="5" s="1"/>
  <c r="G12" i="5"/>
  <c r="H12" i="5" s="1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H15" i="4" s="1"/>
  <c r="J15" i="4" s="1"/>
  <c r="G14" i="4"/>
  <c r="G13" i="4"/>
  <c r="G12" i="4"/>
  <c r="H12" i="4" s="1"/>
  <c r="J12" i="4" s="1"/>
  <c r="G11" i="4"/>
  <c r="H11" i="4" s="1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H13" i="3" s="1"/>
  <c r="G12" i="3"/>
  <c r="G11" i="3"/>
  <c r="H11" i="3" s="1"/>
  <c r="G10" i="3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H17" i="2" s="1"/>
  <c r="G16" i="2"/>
  <c r="G15" i="2"/>
  <c r="G14" i="2"/>
  <c r="H14" i="2" s="1"/>
  <c r="G13" i="2"/>
  <c r="H13" i="2" s="1"/>
  <c r="G12" i="2"/>
  <c r="G11" i="2"/>
  <c r="H11" i="2" s="1"/>
  <c r="G10" i="2"/>
  <c r="G9" i="2"/>
  <c r="H9" i="2" s="1"/>
  <c r="J9" i="2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H14" i="1" s="1"/>
  <c r="G13" i="1"/>
  <c r="G12" i="1"/>
  <c r="H12" i="1" s="1"/>
  <c r="G11" i="1"/>
  <c r="H11" i="1" s="1"/>
  <c r="I11" i="1" s="1"/>
  <c r="K11" i="1" s="1"/>
  <c r="G10" i="1"/>
  <c r="H10" i="1" s="1"/>
  <c r="G9" i="1"/>
  <c r="G8" i="1"/>
  <c r="K48" i="1"/>
  <c r="J48" i="1"/>
  <c r="I48" i="1"/>
  <c r="H48" i="1"/>
  <c r="F48" i="1"/>
  <c r="K47" i="1"/>
  <c r="J47" i="1"/>
  <c r="I47" i="1"/>
  <c r="H47" i="1"/>
  <c r="F47" i="1"/>
  <c r="K46" i="1"/>
  <c r="J46" i="1"/>
  <c r="I46" i="1"/>
  <c r="H46" i="1"/>
  <c r="F46" i="1"/>
  <c r="K45" i="1"/>
  <c r="J45" i="1"/>
  <c r="I45" i="1"/>
  <c r="H45" i="1"/>
  <c r="F45" i="1"/>
  <c r="K44" i="1"/>
  <c r="J44" i="1"/>
  <c r="I44" i="1"/>
  <c r="H44" i="1"/>
  <c r="F44" i="1"/>
  <c r="K43" i="1"/>
  <c r="J43" i="1"/>
  <c r="I43" i="1"/>
  <c r="H43" i="1"/>
  <c r="F43" i="1"/>
  <c r="K42" i="1"/>
  <c r="J42" i="1"/>
  <c r="I42" i="1"/>
  <c r="H42" i="1"/>
  <c r="F42" i="1"/>
  <c r="K41" i="1"/>
  <c r="J41" i="1"/>
  <c r="I41" i="1"/>
  <c r="H41" i="1"/>
  <c r="F41" i="1"/>
  <c r="K40" i="1"/>
  <c r="J40" i="1"/>
  <c r="I40" i="1"/>
  <c r="H40" i="1"/>
  <c r="F40" i="1"/>
  <c r="K39" i="1"/>
  <c r="J39" i="1"/>
  <c r="I39" i="1"/>
  <c r="H39" i="1"/>
  <c r="F39" i="1"/>
  <c r="K38" i="1"/>
  <c r="J38" i="1"/>
  <c r="I38" i="1"/>
  <c r="H38" i="1"/>
  <c r="F38" i="1"/>
  <c r="K37" i="1"/>
  <c r="J37" i="1"/>
  <c r="I37" i="1"/>
  <c r="H37" i="1"/>
  <c r="F37" i="1"/>
  <c r="K36" i="1"/>
  <c r="J36" i="1"/>
  <c r="I36" i="1"/>
  <c r="H36" i="1"/>
  <c r="F36" i="1"/>
  <c r="K35" i="1"/>
  <c r="J35" i="1"/>
  <c r="I35" i="1"/>
  <c r="H35" i="1"/>
  <c r="F35" i="1"/>
  <c r="K34" i="1"/>
  <c r="J34" i="1"/>
  <c r="I34" i="1"/>
  <c r="H34" i="1"/>
  <c r="F34" i="1"/>
  <c r="K33" i="1"/>
  <c r="J33" i="1"/>
  <c r="I33" i="1"/>
  <c r="H33" i="1"/>
  <c r="F33" i="1"/>
  <c r="K32" i="1"/>
  <c r="J32" i="1"/>
  <c r="I32" i="1"/>
  <c r="H32" i="1"/>
  <c r="F32" i="1"/>
  <c r="K31" i="1"/>
  <c r="J31" i="1"/>
  <c r="I31" i="1"/>
  <c r="H31" i="1"/>
  <c r="F31" i="1"/>
  <c r="K30" i="1"/>
  <c r="J30" i="1"/>
  <c r="I30" i="1"/>
  <c r="H30" i="1"/>
  <c r="F30" i="1"/>
  <c r="K29" i="1"/>
  <c r="J29" i="1"/>
  <c r="I29" i="1"/>
  <c r="H29" i="1"/>
  <c r="F29" i="1"/>
  <c r="K28" i="1"/>
  <c r="J28" i="1"/>
  <c r="I28" i="1"/>
  <c r="H28" i="1"/>
  <c r="F28" i="1"/>
  <c r="K27" i="1"/>
  <c r="J27" i="1"/>
  <c r="I27" i="1"/>
  <c r="H27" i="1"/>
  <c r="F27" i="1"/>
  <c r="K26" i="1"/>
  <c r="J26" i="1"/>
  <c r="I26" i="1"/>
  <c r="H26" i="1"/>
  <c r="F26" i="1"/>
  <c r="K25" i="1"/>
  <c r="J25" i="1"/>
  <c r="I25" i="1"/>
  <c r="H25" i="1"/>
  <c r="F25" i="1"/>
  <c r="K24" i="1"/>
  <c r="J24" i="1"/>
  <c r="I24" i="1"/>
  <c r="H24" i="1"/>
  <c r="F24" i="1"/>
  <c r="K23" i="1"/>
  <c r="J23" i="1"/>
  <c r="I23" i="1"/>
  <c r="H23" i="1"/>
  <c r="F23" i="1"/>
  <c r="K22" i="1"/>
  <c r="J22" i="1"/>
  <c r="I22" i="1"/>
  <c r="H22" i="1"/>
  <c r="F22" i="1"/>
  <c r="K21" i="1"/>
  <c r="J21" i="1"/>
  <c r="I21" i="1"/>
  <c r="H21" i="1"/>
  <c r="F21" i="1"/>
  <c r="K20" i="1"/>
  <c r="J20" i="1"/>
  <c r="I20" i="1"/>
  <c r="H20" i="1"/>
  <c r="F20" i="1"/>
  <c r="K19" i="1"/>
  <c r="J19" i="1"/>
  <c r="I19" i="1"/>
  <c r="H19" i="1"/>
  <c r="F19" i="1"/>
  <c r="N18" i="1"/>
  <c r="K18" i="1"/>
  <c r="J18" i="1"/>
  <c r="I18" i="1"/>
  <c r="H18" i="1"/>
  <c r="F18" i="1"/>
  <c r="N17" i="1"/>
  <c r="H17" i="1"/>
  <c r="J17" i="1" s="1"/>
  <c r="F17" i="1"/>
  <c r="N16" i="1"/>
  <c r="H16" i="1"/>
  <c r="F16" i="1"/>
  <c r="N15" i="1"/>
  <c r="H15" i="1"/>
  <c r="F15" i="1"/>
  <c r="N14" i="1"/>
  <c r="F14" i="1"/>
  <c r="N13" i="1"/>
  <c r="H13" i="1"/>
  <c r="F13" i="1"/>
  <c r="N12" i="1"/>
  <c r="F12" i="1"/>
  <c r="N11" i="1"/>
  <c r="F11" i="1"/>
  <c r="N10" i="1"/>
  <c r="F10" i="1"/>
  <c r="N9" i="1"/>
  <c r="I9" i="1"/>
  <c r="K9" i="1" s="1"/>
  <c r="H9" i="1"/>
  <c r="J9" i="1" s="1"/>
  <c r="F9" i="1"/>
  <c r="N8" i="1"/>
  <c r="H8" i="1"/>
  <c r="J8" i="1" s="1"/>
  <c r="F8" i="1"/>
  <c r="N7" i="1"/>
  <c r="K7" i="1"/>
  <c r="J7" i="1"/>
  <c r="I7" i="1"/>
  <c r="H7" i="1"/>
  <c r="F7" i="1"/>
  <c r="K6" i="1"/>
  <c r="J6" i="1"/>
  <c r="I6" i="1"/>
  <c r="H6" i="1"/>
  <c r="F6" i="1"/>
  <c r="K48" i="2"/>
  <c r="J48" i="2"/>
  <c r="I48" i="2"/>
  <c r="H48" i="2"/>
  <c r="F48" i="2"/>
  <c r="K47" i="2"/>
  <c r="J47" i="2"/>
  <c r="I47" i="2"/>
  <c r="H47" i="2"/>
  <c r="F47" i="2"/>
  <c r="K46" i="2"/>
  <c r="J46" i="2"/>
  <c r="I46" i="2"/>
  <c r="H46" i="2"/>
  <c r="F46" i="2"/>
  <c r="K45" i="2"/>
  <c r="J45" i="2"/>
  <c r="I45" i="2"/>
  <c r="H45" i="2"/>
  <c r="F45" i="2"/>
  <c r="K44" i="2"/>
  <c r="J44" i="2"/>
  <c r="I44" i="2"/>
  <c r="H44" i="2"/>
  <c r="F44" i="2"/>
  <c r="K43" i="2"/>
  <c r="J43" i="2"/>
  <c r="I43" i="2"/>
  <c r="H43" i="2"/>
  <c r="F43" i="2"/>
  <c r="K42" i="2"/>
  <c r="J42" i="2"/>
  <c r="I42" i="2"/>
  <c r="H42" i="2"/>
  <c r="F42" i="2"/>
  <c r="K41" i="2"/>
  <c r="J41" i="2"/>
  <c r="I41" i="2"/>
  <c r="H41" i="2"/>
  <c r="F41" i="2"/>
  <c r="K40" i="2"/>
  <c r="J40" i="2"/>
  <c r="I40" i="2"/>
  <c r="H40" i="2"/>
  <c r="F40" i="2"/>
  <c r="K39" i="2"/>
  <c r="J39" i="2"/>
  <c r="I39" i="2"/>
  <c r="H39" i="2"/>
  <c r="F39" i="2"/>
  <c r="K38" i="2"/>
  <c r="J38" i="2"/>
  <c r="I38" i="2"/>
  <c r="H38" i="2"/>
  <c r="F38" i="2"/>
  <c r="K37" i="2"/>
  <c r="J37" i="2"/>
  <c r="I37" i="2"/>
  <c r="H37" i="2"/>
  <c r="F37" i="2"/>
  <c r="K36" i="2"/>
  <c r="J36" i="2"/>
  <c r="I36" i="2"/>
  <c r="H36" i="2"/>
  <c r="F36" i="2"/>
  <c r="K35" i="2"/>
  <c r="J35" i="2"/>
  <c r="I35" i="2"/>
  <c r="H35" i="2"/>
  <c r="F35" i="2"/>
  <c r="K34" i="2"/>
  <c r="J34" i="2"/>
  <c r="I34" i="2"/>
  <c r="H34" i="2"/>
  <c r="F34" i="2"/>
  <c r="K33" i="2"/>
  <c r="J33" i="2"/>
  <c r="I33" i="2"/>
  <c r="H33" i="2"/>
  <c r="F33" i="2"/>
  <c r="K32" i="2"/>
  <c r="J32" i="2"/>
  <c r="I32" i="2"/>
  <c r="H32" i="2"/>
  <c r="F32" i="2"/>
  <c r="K31" i="2"/>
  <c r="J31" i="2"/>
  <c r="I31" i="2"/>
  <c r="H31" i="2"/>
  <c r="F31" i="2"/>
  <c r="K30" i="2"/>
  <c r="J30" i="2"/>
  <c r="I30" i="2"/>
  <c r="H30" i="2"/>
  <c r="F30" i="2"/>
  <c r="K29" i="2"/>
  <c r="J29" i="2"/>
  <c r="I29" i="2"/>
  <c r="H29" i="2"/>
  <c r="F29" i="2"/>
  <c r="K28" i="2"/>
  <c r="J28" i="2"/>
  <c r="I28" i="2"/>
  <c r="H28" i="2"/>
  <c r="F28" i="2"/>
  <c r="K27" i="2"/>
  <c r="J27" i="2"/>
  <c r="I27" i="2"/>
  <c r="H27" i="2"/>
  <c r="F27" i="2"/>
  <c r="K26" i="2"/>
  <c r="J26" i="2"/>
  <c r="I26" i="2"/>
  <c r="H26" i="2"/>
  <c r="F26" i="2"/>
  <c r="K25" i="2"/>
  <c r="J25" i="2"/>
  <c r="I25" i="2"/>
  <c r="H25" i="2"/>
  <c r="F25" i="2"/>
  <c r="K24" i="2"/>
  <c r="J24" i="2"/>
  <c r="I24" i="2"/>
  <c r="H24" i="2"/>
  <c r="F24" i="2"/>
  <c r="K23" i="2"/>
  <c r="J23" i="2"/>
  <c r="I23" i="2"/>
  <c r="H23" i="2"/>
  <c r="F23" i="2"/>
  <c r="K22" i="2"/>
  <c r="J22" i="2"/>
  <c r="I22" i="2"/>
  <c r="H22" i="2"/>
  <c r="F22" i="2"/>
  <c r="K21" i="2"/>
  <c r="J21" i="2"/>
  <c r="I21" i="2"/>
  <c r="H21" i="2"/>
  <c r="F21" i="2"/>
  <c r="K20" i="2"/>
  <c r="J20" i="2"/>
  <c r="I20" i="2"/>
  <c r="H20" i="2"/>
  <c r="F20" i="2"/>
  <c r="K19" i="2"/>
  <c r="J19" i="2"/>
  <c r="I19" i="2"/>
  <c r="H19" i="2"/>
  <c r="F19" i="2"/>
  <c r="N18" i="2"/>
  <c r="K18" i="2"/>
  <c r="J18" i="2"/>
  <c r="I18" i="2"/>
  <c r="H18" i="2"/>
  <c r="F18" i="2"/>
  <c r="N17" i="2"/>
  <c r="F17" i="2"/>
  <c r="N16" i="2"/>
  <c r="H16" i="2"/>
  <c r="J16" i="2" s="1"/>
  <c r="F16" i="2"/>
  <c r="N15" i="2"/>
  <c r="H15" i="2"/>
  <c r="F15" i="2"/>
  <c r="N14" i="2"/>
  <c r="F14" i="2"/>
  <c r="N13" i="2"/>
  <c r="F13" i="2"/>
  <c r="N12" i="2"/>
  <c r="H12" i="2"/>
  <c r="J12" i="2" s="1"/>
  <c r="F12" i="2"/>
  <c r="N11" i="2"/>
  <c r="F11" i="2"/>
  <c r="N10" i="2"/>
  <c r="H10" i="2"/>
  <c r="F10" i="2"/>
  <c r="N9" i="2"/>
  <c r="F9" i="2"/>
  <c r="N8" i="2"/>
  <c r="K8" i="2"/>
  <c r="J8" i="2"/>
  <c r="I8" i="2"/>
  <c r="H8" i="2"/>
  <c r="F8" i="2"/>
  <c r="N7" i="2"/>
  <c r="K7" i="2"/>
  <c r="J7" i="2"/>
  <c r="I7" i="2"/>
  <c r="H7" i="2"/>
  <c r="F7" i="2"/>
  <c r="K6" i="2"/>
  <c r="J6" i="2"/>
  <c r="I6" i="2"/>
  <c r="H6" i="2"/>
  <c r="F6" i="2"/>
  <c r="K48" i="3"/>
  <c r="J48" i="3"/>
  <c r="I48" i="3"/>
  <c r="H48" i="3"/>
  <c r="F48" i="3"/>
  <c r="K47" i="3"/>
  <c r="J47" i="3"/>
  <c r="I47" i="3"/>
  <c r="H47" i="3"/>
  <c r="F47" i="3"/>
  <c r="K46" i="3"/>
  <c r="J46" i="3"/>
  <c r="I46" i="3"/>
  <c r="H46" i="3"/>
  <c r="F46" i="3"/>
  <c r="K45" i="3"/>
  <c r="J45" i="3"/>
  <c r="I45" i="3"/>
  <c r="H45" i="3"/>
  <c r="F45" i="3"/>
  <c r="K44" i="3"/>
  <c r="J44" i="3"/>
  <c r="I44" i="3"/>
  <c r="H44" i="3"/>
  <c r="F44" i="3"/>
  <c r="K43" i="3"/>
  <c r="J43" i="3"/>
  <c r="I43" i="3"/>
  <c r="H43" i="3"/>
  <c r="F43" i="3"/>
  <c r="K42" i="3"/>
  <c r="J42" i="3"/>
  <c r="I42" i="3"/>
  <c r="H42" i="3"/>
  <c r="F42" i="3"/>
  <c r="K41" i="3"/>
  <c r="J41" i="3"/>
  <c r="I41" i="3"/>
  <c r="H41" i="3"/>
  <c r="F41" i="3"/>
  <c r="K40" i="3"/>
  <c r="J40" i="3"/>
  <c r="I40" i="3"/>
  <c r="H40" i="3"/>
  <c r="F40" i="3"/>
  <c r="K39" i="3"/>
  <c r="J39" i="3"/>
  <c r="I39" i="3"/>
  <c r="H39" i="3"/>
  <c r="F39" i="3"/>
  <c r="K38" i="3"/>
  <c r="J38" i="3"/>
  <c r="I38" i="3"/>
  <c r="H38" i="3"/>
  <c r="F38" i="3"/>
  <c r="K37" i="3"/>
  <c r="J37" i="3"/>
  <c r="I37" i="3"/>
  <c r="H37" i="3"/>
  <c r="F37" i="3"/>
  <c r="K36" i="3"/>
  <c r="J36" i="3"/>
  <c r="I36" i="3"/>
  <c r="H36" i="3"/>
  <c r="F36" i="3"/>
  <c r="K35" i="3"/>
  <c r="J35" i="3"/>
  <c r="I35" i="3"/>
  <c r="H35" i="3"/>
  <c r="F35" i="3"/>
  <c r="K34" i="3"/>
  <c r="J34" i="3"/>
  <c r="I34" i="3"/>
  <c r="H34" i="3"/>
  <c r="F34" i="3"/>
  <c r="K33" i="3"/>
  <c r="J33" i="3"/>
  <c r="I33" i="3"/>
  <c r="H33" i="3"/>
  <c r="F33" i="3"/>
  <c r="K32" i="3"/>
  <c r="J32" i="3"/>
  <c r="I32" i="3"/>
  <c r="H32" i="3"/>
  <c r="F32" i="3"/>
  <c r="K31" i="3"/>
  <c r="J31" i="3"/>
  <c r="I31" i="3"/>
  <c r="H31" i="3"/>
  <c r="F31" i="3"/>
  <c r="K30" i="3"/>
  <c r="J30" i="3"/>
  <c r="I30" i="3"/>
  <c r="H30" i="3"/>
  <c r="F30" i="3"/>
  <c r="K29" i="3"/>
  <c r="J29" i="3"/>
  <c r="I29" i="3"/>
  <c r="H29" i="3"/>
  <c r="F29" i="3"/>
  <c r="K28" i="3"/>
  <c r="J28" i="3"/>
  <c r="I28" i="3"/>
  <c r="H28" i="3"/>
  <c r="F28" i="3"/>
  <c r="K27" i="3"/>
  <c r="J27" i="3"/>
  <c r="I27" i="3"/>
  <c r="H27" i="3"/>
  <c r="F27" i="3"/>
  <c r="K26" i="3"/>
  <c r="J26" i="3"/>
  <c r="I26" i="3"/>
  <c r="H26" i="3"/>
  <c r="F26" i="3"/>
  <c r="K25" i="3"/>
  <c r="J25" i="3"/>
  <c r="I25" i="3"/>
  <c r="H25" i="3"/>
  <c r="F25" i="3"/>
  <c r="K24" i="3"/>
  <c r="J24" i="3"/>
  <c r="I24" i="3"/>
  <c r="H24" i="3"/>
  <c r="F24" i="3"/>
  <c r="K23" i="3"/>
  <c r="J23" i="3"/>
  <c r="I23" i="3"/>
  <c r="H23" i="3"/>
  <c r="F23" i="3"/>
  <c r="K22" i="3"/>
  <c r="J22" i="3"/>
  <c r="I22" i="3"/>
  <c r="H22" i="3"/>
  <c r="F22" i="3"/>
  <c r="K21" i="3"/>
  <c r="J21" i="3"/>
  <c r="I21" i="3"/>
  <c r="H21" i="3"/>
  <c r="F21" i="3"/>
  <c r="K20" i="3"/>
  <c r="J20" i="3"/>
  <c r="I20" i="3"/>
  <c r="H20" i="3"/>
  <c r="F20" i="3"/>
  <c r="K19" i="3"/>
  <c r="J19" i="3"/>
  <c r="I19" i="3"/>
  <c r="H19" i="3"/>
  <c r="F19" i="3"/>
  <c r="N18" i="3"/>
  <c r="K18" i="3"/>
  <c r="J18" i="3"/>
  <c r="I18" i="3"/>
  <c r="H18" i="3"/>
  <c r="F18" i="3"/>
  <c r="N17" i="3"/>
  <c r="H17" i="3"/>
  <c r="J17" i="3" s="1"/>
  <c r="F17" i="3"/>
  <c r="N16" i="3"/>
  <c r="H16" i="3"/>
  <c r="F16" i="3"/>
  <c r="N15" i="3"/>
  <c r="H15" i="3"/>
  <c r="J15" i="3" s="1"/>
  <c r="F15" i="3"/>
  <c r="N14" i="3"/>
  <c r="H14" i="3"/>
  <c r="J14" i="3" s="1"/>
  <c r="F14" i="3"/>
  <c r="N13" i="3"/>
  <c r="F13" i="3"/>
  <c r="N12" i="3"/>
  <c r="H12" i="3"/>
  <c r="J12" i="3" s="1"/>
  <c r="F12" i="3"/>
  <c r="N11" i="3"/>
  <c r="F11" i="3"/>
  <c r="N10" i="3"/>
  <c r="H10" i="3"/>
  <c r="F10" i="3"/>
  <c r="N9" i="3"/>
  <c r="K9" i="3"/>
  <c r="J9" i="3"/>
  <c r="I9" i="3"/>
  <c r="H9" i="3"/>
  <c r="F9" i="3"/>
  <c r="N8" i="3"/>
  <c r="K8" i="3"/>
  <c r="J8" i="3"/>
  <c r="I8" i="3"/>
  <c r="H8" i="3"/>
  <c r="F8" i="3"/>
  <c r="N7" i="3"/>
  <c r="K7" i="3"/>
  <c r="J7" i="3"/>
  <c r="I7" i="3"/>
  <c r="H7" i="3"/>
  <c r="F7" i="3"/>
  <c r="K6" i="3"/>
  <c r="J6" i="3"/>
  <c r="I6" i="3"/>
  <c r="H6" i="3"/>
  <c r="F6" i="3"/>
  <c r="K48" i="4"/>
  <c r="J48" i="4"/>
  <c r="I48" i="4"/>
  <c r="H48" i="4"/>
  <c r="F48" i="4"/>
  <c r="K47" i="4"/>
  <c r="J47" i="4"/>
  <c r="I47" i="4"/>
  <c r="H47" i="4"/>
  <c r="F47" i="4"/>
  <c r="K46" i="4"/>
  <c r="J46" i="4"/>
  <c r="I46" i="4"/>
  <c r="H46" i="4"/>
  <c r="F46" i="4"/>
  <c r="K45" i="4"/>
  <c r="J45" i="4"/>
  <c r="I45" i="4"/>
  <c r="H45" i="4"/>
  <c r="F45" i="4"/>
  <c r="K44" i="4"/>
  <c r="J44" i="4"/>
  <c r="I44" i="4"/>
  <c r="H44" i="4"/>
  <c r="F44" i="4"/>
  <c r="K43" i="4"/>
  <c r="J43" i="4"/>
  <c r="I43" i="4"/>
  <c r="H43" i="4"/>
  <c r="F43" i="4"/>
  <c r="K42" i="4"/>
  <c r="J42" i="4"/>
  <c r="I42" i="4"/>
  <c r="H42" i="4"/>
  <c r="F42" i="4"/>
  <c r="K41" i="4"/>
  <c r="J41" i="4"/>
  <c r="I41" i="4"/>
  <c r="H41" i="4"/>
  <c r="F41" i="4"/>
  <c r="K40" i="4"/>
  <c r="J40" i="4"/>
  <c r="I40" i="4"/>
  <c r="H40" i="4"/>
  <c r="F40" i="4"/>
  <c r="K39" i="4"/>
  <c r="J39" i="4"/>
  <c r="I39" i="4"/>
  <c r="H39" i="4"/>
  <c r="F39" i="4"/>
  <c r="K38" i="4"/>
  <c r="J38" i="4"/>
  <c r="I38" i="4"/>
  <c r="H38" i="4"/>
  <c r="F38" i="4"/>
  <c r="K37" i="4"/>
  <c r="J37" i="4"/>
  <c r="I37" i="4"/>
  <c r="H37" i="4"/>
  <c r="F37" i="4"/>
  <c r="K36" i="4"/>
  <c r="J36" i="4"/>
  <c r="I36" i="4"/>
  <c r="H36" i="4"/>
  <c r="F36" i="4"/>
  <c r="K35" i="4"/>
  <c r="J35" i="4"/>
  <c r="I35" i="4"/>
  <c r="H35" i="4"/>
  <c r="F35" i="4"/>
  <c r="K34" i="4"/>
  <c r="J34" i="4"/>
  <c r="I34" i="4"/>
  <c r="H34" i="4"/>
  <c r="F34" i="4"/>
  <c r="K33" i="4"/>
  <c r="J33" i="4"/>
  <c r="I33" i="4"/>
  <c r="H33" i="4"/>
  <c r="F33" i="4"/>
  <c r="K32" i="4"/>
  <c r="J32" i="4"/>
  <c r="I32" i="4"/>
  <c r="H32" i="4"/>
  <c r="F32" i="4"/>
  <c r="K31" i="4"/>
  <c r="J31" i="4"/>
  <c r="I31" i="4"/>
  <c r="H31" i="4"/>
  <c r="F31" i="4"/>
  <c r="K30" i="4"/>
  <c r="J30" i="4"/>
  <c r="I30" i="4"/>
  <c r="H30" i="4"/>
  <c r="F30" i="4"/>
  <c r="K29" i="4"/>
  <c r="J29" i="4"/>
  <c r="I29" i="4"/>
  <c r="H29" i="4"/>
  <c r="F29" i="4"/>
  <c r="K28" i="4"/>
  <c r="J28" i="4"/>
  <c r="I28" i="4"/>
  <c r="H28" i="4"/>
  <c r="F28" i="4"/>
  <c r="K27" i="4"/>
  <c r="J27" i="4"/>
  <c r="I27" i="4"/>
  <c r="H27" i="4"/>
  <c r="F27" i="4"/>
  <c r="K26" i="4"/>
  <c r="J26" i="4"/>
  <c r="I26" i="4"/>
  <c r="H26" i="4"/>
  <c r="F26" i="4"/>
  <c r="K25" i="4"/>
  <c r="J25" i="4"/>
  <c r="I25" i="4"/>
  <c r="H25" i="4"/>
  <c r="F25" i="4"/>
  <c r="K24" i="4"/>
  <c r="J24" i="4"/>
  <c r="I24" i="4"/>
  <c r="H24" i="4"/>
  <c r="F24" i="4"/>
  <c r="K23" i="4"/>
  <c r="J23" i="4"/>
  <c r="I23" i="4"/>
  <c r="H23" i="4"/>
  <c r="F23" i="4"/>
  <c r="K22" i="4"/>
  <c r="J22" i="4"/>
  <c r="I22" i="4"/>
  <c r="H22" i="4"/>
  <c r="F22" i="4"/>
  <c r="K21" i="4"/>
  <c r="J21" i="4"/>
  <c r="I21" i="4"/>
  <c r="H21" i="4"/>
  <c r="F21" i="4"/>
  <c r="K20" i="4"/>
  <c r="J20" i="4"/>
  <c r="I20" i="4"/>
  <c r="H20" i="4"/>
  <c r="F20" i="4"/>
  <c r="K19" i="4"/>
  <c r="J19" i="4"/>
  <c r="I19" i="4"/>
  <c r="H19" i="4"/>
  <c r="F19" i="4"/>
  <c r="N18" i="4"/>
  <c r="K18" i="4"/>
  <c r="J18" i="4"/>
  <c r="I18" i="4"/>
  <c r="H18" i="4"/>
  <c r="F18" i="4"/>
  <c r="N17" i="4"/>
  <c r="H17" i="4"/>
  <c r="I17" i="4" s="1"/>
  <c r="K17" i="4" s="1"/>
  <c r="F17" i="4"/>
  <c r="N16" i="4"/>
  <c r="H16" i="4"/>
  <c r="F16" i="4"/>
  <c r="N15" i="4"/>
  <c r="F15" i="4"/>
  <c r="N14" i="4"/>
  <c r="H14" i="4"/>
  <c r="F14" i="4"/>
  <c r="N13" i="4"/>
  <c r="H13" i="4"/>
  <c r="F13" i="4"/>
  <c r="N12" i="4"/>
  <c r="F12" i="4"/>
  <c r="N11" i="4"/>
  <c r="F11" i="4"/>
  <c r="N10" i="4"/>
  <c r="H10" i="4"/>
  <c r="F10" i="4"/>
  <c r="N9" i="4"/>
  <c r="K9" i="4"/>
  <c r="J9" i="4"/>
  <c r="I9" i="4"/>
  <c r="H9" i="4"/>
  <c r="F9" i="4"/>
  <c r="N8" i="4"/>
  <c r="K8" i="4"/>
  <c r="J8" i="4"/>
  <c r="I8" i="4"/>
  <c r="H8" i="4"/>
  <c r="F8" i="4"/>
  <c r="N7" i="4"/>
  <c r="K7" i="4"/>
  <c r="J7" i="4"/>
  <c r="I7" i="4"/>
  <c r="H7" i="4"/>
  <c r="F7" i="4"/>
  <c r="K6" i="4"/>
  <c r="J6" i="4"/>
  <c r="I6" i="4"/>
  <c r="H6" i="4"/>
  <c r="F6" i="4"/>
  <c r="K48" i="5"/>
  <c r="J48" i="5"/>
  <c r="I48" i="5"/>
  <c r="H48" i="5"/>
  <c r="F48" i="5"/>
  <c r="K47" i="5"/>
  <c r="J47" i="5"/>
  <c r="I47" i="5"/>
  <c r="H47" i="5"/>
  <c r="F47" i="5"/>
  <c r="K46" i="5"/>
  <c r="J46" i="5"/>
  <c r="I46" i="5"/>
  <c r="H46" i="5"/>
  <c r="F46" i="5"/>
  <c r="K45" i="5"/>
  <c r="J45" i="5"/>
  <c r="I45" i="5"/>
  <c r="H45" i="5"/>
  <c r="F45" i="5"/>
  <c r="K44" i="5"/>
  <c r="J44" i="5"/>
  <c r="I44" i="5"/>
  <c r="H44" i="5"/>
  <c r="F44" i="5"/>
  <c r="K43" i="5"/>
  <c r="J43" i="5"/>
  <c r="I43" i="5"/>
  <c r="H43" i="5"/>
  <c r="F43" i="5"/>
  <c r="K42" i="5"/>
  <c r="J42" i="5"/>
  <c r="I42" i="5"/>
  <c r="H42" i="5"/>
  <c r="F42" i="5"/>
  <c r="K41" i="5"/>
  <c r="J41" i="5"/>
  <c r="I41" i="5"/>
  <c r="H41" i="5"/>
  <c r="F41" i="5"/>
  <c r="K40" i="5"/>
  <c r="J40" i="5"/>
  <c r="I40" i="5"/>
  <c r="H40" i="5"/>
  <c r="F40" i="5"/>
  <c r="K39" i="5"/>
  <c r="J39" i="5"/>
  <c r="I39" i="5"/>
  <c r="H39" i="5"/>
  <c r="F39" i="5"/>
  <c r="K38" i="5"/>
  <c r="J38" i="5"/>
  <c r="I38" i="5"/>
  <c r="H38" i="5"/>
  <c r="F38" i="5"/>
  <c r="K37" i="5"/>
  <c r="J37" i="5"/>
  <c r="I37" i="5"/>
  <c r="H37" i="5"/>
  <c r="F37" i="5"/>
  <c r="K36" i="5"/>
  <c r="J36" i="5"/>
  <c r="I36" i="5"/>
  <c r="H36" i="5"/>
  <c r="F36" i="5"/>
  <c r="K35" i="5"/>
  <c r="J35" i="5"/>
  <c r="I35" i="5"/>
  <c r="H35" i="5"/>
  <c r="F35" i="5"/>
  <c r="K34" i="5"/>
  <c r="J34" i="5"/>
  <c r="I34" i="5"/>
  <c r="H34" i="5"/>
  <c r="F34" i="5"/>
  <c r="K33" i="5"/>
  <c r="J33" i="5"/>
  <c r="I33" i="5"/>
  <c r="H33" i="5"/>
  <c r="F33" i="5"/>
  <c r="K32" i="5"/>
  <c r="J32" i="5"/>
  <c r="I32" i="5"/>
  <c r="H32" i="5"/>
  <c r="F32" i="5"/>
  <c r="K31" i="5"/>
  <c r="J31" i="5"/>
  <c r="I31" i="5"/>
  <c r="H31" i="5"/>
  <c r="F31" i="5"/>
  <c r="K30" i="5"/>
  <c r="J30" i="5"/>
  <c r="I30" i="5"/>
  <c r="H30" i="5"/>
  <c r="F30" i="5"/>
  <c r="K29" i="5"/>
  <c r="J29" i="5"/>
  <c r="I29" i="5"/>
  <c r="H29" i="5"/>
  <c r="F29" i="5"/>
  <c r="K28" i="5"/>
  <c r="J28" i="5"/>
  <c r="I28" i="5"/>
  <c r="H28" i="5"/>
  <c r="F28" i="5"/>
  <c r="K27" i="5"/>
  <c r="J27" i="5"/>
  <c r="I27" i="5"/>
  <c r="H27" i="5"/>
  <c r="F27" i="5"/>
  <c r="K26" i="5"/>
  <c r="J26" i="5"/>
  <c r="I26" i="5"/>
  <c r="H26" i="5"/>
  <c r="F26" i="5"/>
  <c r="K25" i="5"/>
  <c r="J25" i="5"/>
  <c r="I25" i="5"/>
  <c r="H25" i="5"/>
  <c r="F25" i="5"/>
  <c r="K24" i="5"/>
  <c r="J24" i="5"/>
  <c r="I24" i="5"/>
  <c r="H24" i="5"/>
  <c r="F24" i="5"/>
  <c r="K23" i="5"/>
  <c r="J23" i="5"/>
  <c r="I23" i="5"/>
  <c r="H23" i="5"/>
  <c r="F23" i="5"/>
  <c r="K22" i="5"/>
  <c r="J22" i="5"/>
  <c r="I22" i="5"/>
  <c r="H22" i="5"/>
  <c r="F22" i="5"/>
  <c r="K21" i="5"/>
  <c r="J21" i="5"/>
  <c r="I21" i="5"/>
  <c r="H21" i="5"/>
  <c r="F21" i="5"/>
  <c r="K20" i="5"/>
  <c r="J20" i="5"/>
  <c r="I20" i="5"/>
  <c r="H20" i="5"/>
  <c r="F20" i="5"/>
  <c r="K19" i="5"/>
  <c r="J19" i="5"/>
  <c r="I19" i="5"/>
  <c r="H19" i="5"/>
  <c r="F19" i="5"/>
  <c r="N18" i="5"/>
  <c r="K18" i="5"/>
  <c r="J18" i="5"/>
  <c r="I18" i="5"/>
  <c r="H18" i="5"/>
  <c r="F18" i="5"/>
  <c r="N17" i="5"/>
  <c r="F17" i="5"/>
  <c r="N16" i="5"/>
  <c r="H16" i="5"/>
  <c r="F16" i="5"/>
  <c r="N15" i="5"/>
  <c r="H15" i="5"/>
  <c r="J15" i="5" s="1"/>
  <c r="F15" i="5"/>
  <c r="N14" i="5"/>
  <c r="H14" i="5"/>
  <c r="F14" i="5"/>
  <c r="N13" i="5"/>
  <c r="F13" i="5"/>
  <c r="N12" i="5"/>
  <c r="F12" i="5"/>
  <c r="N11" i="5"/>
  <c r="J11" i="5"/>
  <c r="H11" i="5"/>
  <c r="I11" i="5" s="1"/>
  <c r="K11" i="5" s="1"/>
  <c r="F11" i="5"/>
  <c r="N10" i="5"/>
  <c r="H10" i="5"/>
  <c r="F10" i="5"/>
  <c r="N9" i="5"/>
  <c r="K9" i="5"/>
  <c r="J9" i="5"/>
  <c r="I9" i="5"/>
  <c r="H9" i="5"/>
  <c r="F9" i="5"/>
  <c r="N8" i="5"/>
  <c r="K8" i="5"/>
  <c r="J8" i="5"/>
  <c r="I8" i="5"/>
  <c r="H8" i="5"/>
  <c r="F8" i="5"/>
  <c r="N7" i="5"/>
  <c r="K7" i="5"/>
  <c r="J7" i="5"/>
  <c r="I7" i="5"/>
  <c r="H7" i="5"/>
  <c r="F7" i="5"/>
  <c r="K6" i="5"/>
  <c r="J6" i="5"/>
  <c r="I6" i="5"/>
  <c r="H6" i="5"/>
  <c r="F6" i="5"/>
  <c r="K48" i="6"/>
  <c r="J48" i="6"/>
  <c r="I48" i="6"/>
  <c r="H48" i="6"/>
  <c r="F48" i="6"/>
  <c r="K47" i="6"/>
  <c r="J47" i="6"/>
  <c r="I47" i="6"/>
  <c r="H47" i="6"/>
  <c r="F47" i="6"/>
  <c r="K46" i="6"/>
  <c r="J46" i="6"/>
  <c r="I46" i="6"/>
  <c r="H46" i="6"/>
  <c r="F46" i="6"/>
  <c r="K45" i="6"/>
  <c r="J45" i="6"/>
  <c r="I45" i="6"/>
  <c r="H45" i="6"/>
  <c r="F45" i="6"/>
  <c r="K44" i="6"/>
  <c r="J44" i="6"/>
  <c r="I44" i="6"/>
  <c r="H44" i="6"/>
  <c r="F44" i="6"/>
  <c r="K43" i="6"/>
  <c r="J43" i="6"/>
  <c r="I43" i="6"/>
  <c r="H43" i="6"/>
  <c r="F43" i="6"/>
  <c r="K42" i="6"/>
  <c r="J42" i="6"/>
  <c r="I42" i="6"/>
  <c r="H42" i="6"/>
  <c r="F42" i="6"/>
  <c r="K41" i="6"/>
  <c r="J41" i="6"/>
  <c r="I41" i="6"/>
  <c r="H41" i="6"/>
  <c r="F41" i="6"/>
  <c r="K40" i="6"/>
  <c r="J40" i="6"/>
  <c r="I40" i="6"/>
  <c r="H40" i="6"/>
  <c r="F40" i="6"/>
  <c r="K39" i="6"/>
  <c r="J39" i="6"/>
  <c r="I39" i="6"/>
  <c r="H39" i="6"/>
  <c r="F39" i="6"/>
  <c r="K38" i="6"/>
  <c r="J38" i="6"/>
  <c r="I38" i="6"/>
  <c r="H38" i="6"/>
  <c r="F38" i="6"/>
  <c r="K37" i="6"/>
  <c r="J37" i="6"/>
  <c r="I37" i="6"/>
  <c r="H37" i="6"/>
  <c r="F37" i="6"/>
  <c r="K36" i="6"/>
  <c r="J36" i="6"/>
  <c r="I36" i="6"/>
  <c r="H36" i="6"/>
  <c r="F36" i="6"/>
  <c r="K35" i="6"/>
  <c r="J35" i="6"/>
  <c r="I35" i="6"/>
  <c r="H35" i="6"/>
  <c r="F35" i="6"/>
  <c r="K34" i="6"/>
  <c r="J34" i="6"/>
  <c r="I34" i="6"/>
  <c r="H34" i="6"/>
  <c r="F34" i="6"/>
  <c r="K33" i="6"/>
  <c r="J33" i="6"/>
  <c r="I33" i="6"/>
  <c r="H33" i="6"/>
  <c r="F33" i="6"/>
  <c r="K32" i="6"/>
  <c r="J32" i="6"/>
  <c r="I32" i="6"/>
  <c r="H32" i="6"/>
  <c r="F32" i="6"/>
  <c r="K31" i="6"/>
  <c r="J31" i="6"/>
  <c r="I31" i="6"/>
  <c r="H31" i="6"/>
  <c r="F31" i="6"/>
  <c r="K30" i="6"/>
  <c r="J30" i="6"/>
  <c r="I30" i="6"/>
  <c r="H30" i="6"/>
  <c r="F30" i="6"/>
  <c r="K29" i="6"/>
  <c r="J29" i="6"/>
  <c r="I29" i="6"/>
  <c r="H29" i="6"/>
  <c r="F29" i="6"/>
  <c r="K28" i="6"/>
  <c r="J28" i="6"/>
  <c r="I28" i="6"/>
  <c r="H28" i="6"/>
  <c r="F28" i="6"/>
  <c r="K27" i="6"/>
  <c r="J27" i="6"/>
  <c r="I27" i="6"/>
  <c r="H27" i="6"/>
  <c r="F27" i="6"/>
  <c r="K26" i="6"/>
  <c r="J26" i="6"/>
  <c r="I26" i="6"/>
  <c r="H26" i="6"/>
  <c r="F26" i="6"/>
  <c r="K25" i="6"/>
  <c r="J25" i="6"/>
  <c r="I25" i="6"/>
  <c r="H25" i="6"/>
  <c r="F25" i="6"/>
  <c r="K24" i="6"/>
  <c r="J24" i="6"/>
  <c r="I24" i="6"/>
  <c r="H24" i="6"/>
  <c r="F24" i="6"/>
  <c r="K23" i="6"/>
  <c r="J23" i="6"/>
  <c r="I23" i="6"/>
  <c r="H23" i="6"/>
  <c r="F23" i="6"/>
  <c r="K22" i="6"/>
  <c r="J22" i="6"/>
  <c r="I22" i="6"/>
  <c r="H22" i="6"/>
  <c r="F22" i="6"/>
  <c r="K21" i="6"/>
  <c r="J21" i="6"/>
  <c r="I21" i="6"/>
  <c r="H21" i="6"/>
  <c r="F21" i="6"/>
  <c r="K20" i="6"/>
  <c r="J20" i="6"/>
  <c r="I20" i="6"/>
  <c r="H20" i="6"/>
  <c r="F20" i="6"/>
  <c r="K19" i="6"/>
  <c r="J19" i="6"/>
  <c r="I19" i="6"/>
  <c r="H19" i="6"/>
  <c r="F19" i="6"/>
  <c r="N18" i="6"/>
  <c r="K18" i="6"/>
  <c r="J18" i="6"/>
  <c r="I18" i="6"/>
  <c r="H18" i="6"/>
  <c r="F18" i="6"/>
  <c r="N17" i="6"/>
  <c r="F17" i="6"/>
  <c r="N16" i="6"/>
  <c r="F16" i="6"/>
  <c r="N15" i="6"/>
  <c r="F15" i="6"/>
  <c r="N14" i="6"/>
  <c r="F14" i="6"/>
  <c r="N13" i="6"/>
  <c r="F13" i="6"/>
  <c r="N12" i="6"/>
  <c r="H12" i="6"/>
  <c r="F12" i="6"/>
  <c r="N11" i="6"/>
  <c r="H11" i="6"/>
  <c r="F11" i="6"/>
  <c r="N10" i="6"/>
  <c r="H10" i="6"/>
  <c r="F10" i="6"/>
  <c r="N9" i="6"/>
  <c r="K9" i="6"/>
  <c r="J9" i="6"/>
  <c r="I9" i="6"/>
  <c r="H9" i="6"/>
  <c r="F9" i="6"/>
  <c r="N8" i="6"/>
  <c r="K8" i="6"/>
  <c r="J8" i="6"/>
  <c r="I8" i="6"/>
  <c r="H8" i="6"/>
  <c r="F8" i="6"/>
  <c r="N7" i="6"/>
  <c r="K7" i="6"/>
  <c r="J7" i="6"/>
  <c r="I7" i="6"/>
  <c r="H7" i="6"/>
  <c r="F7" i="6"/>
  <c r="K6" i="6"/>
  <c r="J6" i="6"/>
  <c r="I6" i="6"/>
  <c r="H6" i="6"/>
  <c r="F6" i="6"/>
  <c r="K48" i="7"/>
  <c r="J48" i="7"/>
  <c r="I48" i="7"/>
  <c r="H48" i="7"/>
  <c r="F48" i="7"/>
  <c r="K47" i="7"/>
  <c r="J47" i="7"/>
  <c r="I47" i="7"/>
  <c r="H47" i="7"/>
  <c r="F47" i="7"/>
  <c r="K46" i="7"/>
  <c r="J46" i="7"/>
  <c r="I46" i="7"/>
  <c r="H46" i="7"/>
  <c r="F46" i="7"/>
  <c r="K45" i="7"/>
  <c r="J45" i="7"/>
  <c r="I45" i="7"/>
  <c r="H45" i="7"/>
  <c r="F45" i="7"/>
  <c r="K44" i="7"/>
  <c r="J44" i="7"/>
  <c r="I44" i="7"/>
  <c r="H44" i="7"/>
  <c r="F44" i="7"/>
  <c r="K43" i="7"/>
  <c r="J43" i="7"/>
  <c r="I43" i="7"/>
  <c r="H43" i="7"/>
  <c r="F43" i="7"/>
  <c r="K42" i="7"/>
  <c r="J42" i="7"/>
  <c r="I42" i="7"/>
  <c r="H42" i="7"/>
  <c r="F42" i="7"/>
  <c r="K41" i="7"/>
  <c r="J41" i="7"/>
  <c r="I41" i="7"/>
  <c r="H41" i="7"/>
  <c r="F41" i="7"/>
  <c r="K40" i="7"/>
  <c r="J40" i="7"/>
  <c r="I40" i="7"/>
  <c r="H40" i="7"/>
  <c r="F40" i="7"/>
  <c r="K39" i="7"/>
  <c r="J39" i="7"/>
  <c r="I39" i="7"/>
  <c r="H39" i="7"/>
  <c r="F39" i="7"/>
  <c r="K38" i="7"/>
  <c r="J38" i="7"/>
  <c r="I38" i="7"/>
  <c r="H38" i="7"/>
  <c r="F38" i="7"/>
  <c r="K37" i="7"/>
  <c r="J37" i="7"/>
  <c r="I37" i="7"/>
  <c r="H37" i="7"/>
  <c r="F37" i="7"/>
  <c r="K36" i="7"/>
  <c r="J36" i="7"/>
  <c r="I36" i="7"/>
  <c r="H36" i="7"/>
  <c r="F36" i="7"/>
  <c r="K35" i="7"/>
  <c r="J35" i="7"/>
  <c r="I35" i="7"/>
  <c r="H35" i="7"/>
  <c r="F35" i="7"/>
  <c r="K34" i="7"/>
  <c r="J34" i="7"/>
  <c r="I34" i="7"/>
  <c r="H34" i="7"/>
  <c r="F34" i="7"/>
  <c r="K33" i="7"/>
  <c r="J33" i="7"/>
  <c r="I33" i="7"/>
  <c r="H33" i="7"/>
  <c r="F33" i="7"/>
  <c r="K32" i="7"/>
  <c r="J32" i="7"/>
  <c r="I32" i="7"/>
  <c r="H32" i="7"/>
  <c r="F32" i="7"/>
  <c r="K31" i="7"/>
  <c r="J31" i="7"/>
  <c r="I31" i="7"/>
  <c r="H31" i="7"/>
  <c r="F31" i="7"/>
  <c r="K30" i="7"/>
  <c r="J30" i="7"/>
  <c r="I30" i="7"/>
  <c r="H30" i="7"/>
  <c r="F30" i="7"/>
  <c r="K29" i="7"/>
  <c r="J29" i="7"/>
  <c r="I29" i="7"/>
  <c r="H29" i="7"/>
  <c r="F29" i="7"/>
  <c r="K28" i="7"/>
  <c r="J28" i="7"/>
  <c r="I28" i="7"/>
  <c r="H28" i="7"/>
  <c r="F28" i="7"/>
  <c r="K27" i="7"/>
  <c r="J27" i="7"/>
  <c r="I27" i="7"/>
  <c r="H27" i="7"/>
  <c r="F27" i="7"/>
  <c r="K26" i="7"/>
  <c r="J26" i="7"/>
  <c r="I26" i="7"/>
  <c r="H26" i="7"/>
  <c r="F26" i="7"/>
  <c r="K25" i="7"/>
  <c r="J25" i="7"/>
  <c r="I25" i="7"/>
  <c r="H25" i="7"/>
  <c r="F25" i="7"/>
  <c r="K24" i="7"/>
  <c r="J24" i="7"/>
  <c r="I24" i="7"/>
  <c r="H24" i="7"/>
  <c r="F24" i="7"/>
  <c r="K23" i="7"/>
  <c r="J23" i="7"/>
  <c r="I23" i="7"/>
  <c r="H23" i="7"/>
  <c r="F23" i="7"/>
  <c r="K22" i="7"/>
  <c r="J22" i="7"/>
  <c r="I22" i="7"/>
  <c r="H22" i="7"/>
  <c r="F22" i="7"/>
  <c r="K21" i="7"/>
  <c r="J21" i="7"/>
  <c r="I21" i="7"/>
  <c r="H21" i="7"/>
  <c r="F21" i="7"/>
  <c r="K20" i="7"/>
  <c r="J20" i="7"/>
  <c r="I20" i="7"/>
  <c r="H20" i="7"/>
  <c r="F20" i="7"/>
  <c r="K19" i="7"/>
  <c r="J19" i="7"/>
  <c r="I19" i="7"/>
  <c r="H19" i="7"/>
  <c r="F19" i="7"/>
  <c r="N18" i="7"/>
  <c r="K18" i="7"/>
  <c r="J18" i="7"/>
  <c r="I18" i="7"/>
  <c r="H18" i="7"/>
  <c r="F18" i="7"/>
  <c r="N17" i="7"/>
  <c r="F17" i="7"/>
  <c r="N16" i="7"/>
  <c r="F16" i="7"/>
  <c r="N15" i="7"/>
  <c r="H15" i="7"/>
  <c r="J15" i="7" s="1"/>
  <c r="F15" i="7"/>
  <c r="N14" i="7"/>
  <c r="F14" i="7"/>
  <c r="N13" i="7"/>
  <c r="H13" i="7"/>
  <c r="F13" i="7"/>
  <c r="N12" i="7"/>
  <c r="H12" i="7"/>
  <c r="F12" i="7"/>
  <c r="N11" i="7"/>
  <c r="J11" i="7"/>
  <c r="I11" i="7"/>
  <c r="K11" i="7" s="1"/>
  <c r="H11" i="7"/>
  <c r="F11" i="7"/>
  <c r="N10" i="7"/>
  <c r="K10" i="7"/>
  <c r="I10" i="7"/>
  <c r="H10" i="7"/>
  <c r="J10" i="7" s="1"/>
  <c r="F10" i="7"/>
  <c r="N9" i="7"/>
  <c r="K9" i="7"/>
  <c r="J9" i="7"/>
  <c r="I9" i="7"/>
  <c r="H9" i="7"/>
  <c r="F9" i="7"/>
  <c r="N8" i="7"/>
  <c r="K8" i="7"/>
  <c r="J8" i="7"/>
  <c r="I8" i="7"/>
  <c r="H8" i="7"/>
  <c r="F8" i="7"/>
  <c r="N7" i="7"/>
  <c r="K7" i="7"/>
  <c r="J7" i="7"/>
  <c r="I7" i="7"/>
  <c r="H7" i="7"/>
  <c r="F7" i="7"/>
  <c r="K6" i="7"/>
  <c r="J6" i="7"/>
  <c r="I6" i="7"/>
  <c r="H6" i="7"/>
  <c r="F6" i="7"/>
  <c r="J17" i="7" l="1"/>
  <c r="J17" i="4"/>
  <c r="I15" i="3"/>
  <c r="K15" i="3" s="1"/>
  <c r="I9" i="2"/>
  <c r="K9" i="2" s="1"/>
  <c r="I12" i="1"/>
  <c r="K12" i="1" s="1"/>
  <c r="J12" i="1"/>
  <c r="I14" i="1"/>
  <c r="K14" i="1" s="1"/>
  <c r="J14" i="1"/>
  <c r="I8" i="1"/>
  <c r="K8" i="1" s="1"/>
  <c r="J11" i="1"/>
  <c r="J13" i="1"/>
  <c r="I13" i="1"/>
  <c r="K13" i="1" s="1"/>
  <c r="J15" i="1"/>
  <c r="I15" i="1"/>
  <c r="K15" i="1" s="1"/>
  <c r="I10" i="1"/>
  <c r="K10" i="1" s="1"/>
  <c r="J10" i="1"/>
  <c r="J16" i="1"/>
  <c r="I16" i="1"/>
  <c r="K16" i="1" s="1"/>
  <c r="I17" i="1"/>
  <c r="K17" i="1" s="1"/>
  <c r="I14" i="2"/>
  <c r="K14" i="2" s="1"/>
  <c r="J14" i="2"/>
  <c r="I17" i="2"/>
  <c r="K17" i="2" s="1"/>
  <c r="J17" i="2"/>
  <c r="J15" i="2"/>
  <c r="I15" i="2"/>
  <c r="K15" i="2" s="1"/>
  <c r="I13" i="2"/>
  <c r="K13" i="2" s="1"/>
  <c r="J13" i="2"/>
  <c r="J10" i="2"/>
  <c r="I10" i="2"/>
  <c r="K10" i="2" s="1"/>
  <c r="J11" i="2"/>
  <c r="I11" i="2"/>
  <c r="K11" i="2" s="1"/>
  <c r="I16" i="2"/>
  <c r="K16" i="2" s="1"/>
  <c r="I12" i="2"/>
  <c r="K12" i="2" s="1"/>
  <c r="J10" i="3"/>
  <c r="I10" i="3"/>
  <c r="J13" i="3"/>
  <c r="I13" i="3"/>
  <c r="K13" i="3" s="1"/>
  <c r="I11" i="3"/>
  <c r="K11" i="3" s="1"/>
  <c r="J11" i="3"/>
  <c r="J16" i="3"/>
  <c r="I16" i="3"/>
  <c r="K16" i="3" s="1"/>
  <c r="I17" i="3"/>
  <c r="K17" i="3" s="1"/>
  <c r="I14" i="3"/>
  <c r="K14" i="3" s="1"/>
  <c r="I12" i="3"/>
  <c r="K12" i="3" s="1"/>
  <c r="J10" i="4"/>
  <c r="I10" i="4"/>
  <c r="J14" i="4"/>
  <c r="I14" i="4"/>
  <c r="K14" i="4" s="1"/>
  <c r="J13" i="4"/>
  <c r="I13" i="4"/>
  <c r="K13" i="4" s="1"/>
  <c r="I11" i="4"/>
  <c r="K11" i="4" s="1"/>
  <c r="J11" i="4"/>
  <c r="I16" i="4"/>
  <c r="K16" i="4" s="1"/>
  <c r="J16" i="4"/>
  <c r="I15" i="4"/>
  <c r="K15" i="4" s="1"/>
  <c r="I12" i="4"/>
  <c r="K12" i="4" s="1"/>
  <c r="J16" i="5"/>
  <c r="I16" i="5"/>
  <c r="K16" i="5" s="1"/>
  <c r="I14" i="5"/>
  <c r="K14" i="5" s="1"/>
  <c r="J14" i="5"/>
  <c r="J12" i="5"/>
  <c r="I12" i="5"/>
  <c r="K12" i="5" s="1"/>
  <c r="J13" i="5"/>
  <c r="I13" i="5"/>
  <c r="K13" i="5" s="1"/>
  <c r="J10" i="5"/>
  <c r="I10" i="5"/>
  <c r="K10" i="5" s="1"/>
  <c r="I17" i="5"/>
  <c r="K17" i="5" s="1"/>
  <c r="I15" i="5"/>
  <c r="K15" i="5" s="1"/>
  <c r="J12" i="6"/>
  <c r="I12" i="6"/>
  <c r="K12" i="6" s="1"/>
  <c r="J13" i="6"/>
  <c r="I13" i="6"/>
  <c r="K13" i="6" s="1"/>
  <c r="I10" i="6"/>
  <c r="J10" i="6"/>
  <c r="I15" i="6"/>
  <c r="K15" i="6" s="1"/>
  <c r="J15" i="6"/>
  <c r="I11" i="6"/>
  <c r="K11" i="6" s="1"/>
  <c r="J11" i="6"/>
  <c r="I16" i="6"/>
  <c r="K16" i="6" s="1"/>
  <c r="J16" i="6"/>
  <c r="I17" i="6"/>
  <c r="K17" i="6" s="1"/>
  <c r="I14" i="6"/>
  <c r="K14" i="6" s="1"/>
  <c r="J16" i="7"/>
  <c r="I16" i="7"/>
  <c r="K16" i="7" s="1"/>
  <c r="J14" i="7"/>
  <c r="I14" i="7"/>
  <c r="K14" i="7" s="1"/>
  <c r="J12" i="7"/>
  <c r="I12" i="7"/>
  <c r="J13" i="7"/>
  <c r="I13" i="7"/>
  <c r="K13" i="7" s="1"/>
  <c r="I15" i="7"/>
  <c r="K15" i="7" s="1"/>
  <c r="J3" i="7" l="1"/>
  <c r="J3" i="6"/>
  <c r="J3" i="5"/>
  <c r="K3" i="5"/>
  <c r="J3" i="4"/>
  <c r="J3" i="2"/>
  <c r="J3" i="1"/>
  <c r="K3" i="1"/>
  <c r="I3" i="1"/>
  <c r="K3" i="2"/>
  <c r="I3" i="2"/>
  <c r="I3" i="3"/>
  <c r="K10" i="3"/>
  <c r="K3" i="3" s="1"/>
  <c r="J3" i="3"/>
  <c r="I3" i="4"/>
  <c r="K10" i="4"/>
  <c r="K3" i="4" s="1"/>
  <c r="I3" i="5"/>
  <c r="K10" i="6"/>
  <c r="K3" i="6" s="1"/>
  <c r="I3" i="6"/>
  <c r="I3" i="7"/>
  <c r="K12" i="7"/>
  <c r="K3" i="7" s="1"/>
</calcChain>
</file>

<file path=xl/sharedStrings.xml><?xml version="1.0" encoding="utf-8"?>
<sst xmlns="http://schemas.openxmlformats.org/spreadsheetml/2006/main" count="266" uniqueCount="38">
  <si>
    <t>Analysis of Forecast Error</t>
  </si>
  <si>
    <t>Color Key:</t>
  </si>
  <si>
    <t>Number of Periods</t>
  </si>
  <si>
    <t>MAD</t>
  </si>
  <si>
    <t>MSE</t>
  </si>
  <si>
    <t>MAPE</t>
  </si>
  <si>
    <t>Cells that require student input</t>
  </si>
  <si>
    <t>Excel Intermediate Calculations</t>
  </si>
  <si>
    <t>Data</t>
  </si>
  <si>
    <t xml:space="preserve"> Formulas</t>
  </si>
  <si>
    <t>Date</t>
  </si>
  <si>
    <t>Period number</t>
  </si>
  <si>
    <t>data</t>
  </si>
  <si>
    <t xml:space="preserve">weight </t>
  </si>
  <si>
    <t>Indicates which cells in column to the right need a formula</t>
  </si>
  <si>
    <t>Weighted moving average forecast</t>
  </si>
  <si>
    <t>error</t>
  </si>
  <si>
    <t>absolute value of error</t>
  </si>
  <si>
    <t>squared error</t>
  </si>
  <si>
    <t>percentage error</t>
  </si>
  <si>
    <t>Number of weighted periods</t>
  </si>
  <si>
    <t>Formula to copy</t>
  </si>
  <si>
    <t>Excel Calculated Results</t>
  </si>
  <si>
    <t>January</t>
  </si>
  <si>
    <t>Major Headings</t>
  </si>
  <si>
    <t>February</t>
  </si>
  <si>
    <t>Minor Headings</t>
  </si>
  <si>
    <t>March</t>
  </si>
  <si>
    <t>Reference/Check Points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</si>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</sst>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8"/>
      <color theme="0"/>
      <name val="Cambria"/>
      <family val="1"/>
    </font>
    <font>
      <b/>
      <sz val="14"/>
      <color theme="1"/>
      <name val="Cambria"/>
      <family val="1"/>
    </font>
    <font>
      <sz val="18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4" borderId="6" xfId="0" applyFont="1" applyFill="1" applyBorder="1" applyProtection="1">
      <protection locked="0"/>
    </xf>
    <xf numFmtId="0" fontId="6" fillId="5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2" fillId="6" borderId="6" xfId="0" applyNumberFormat="1" applyFont="1" applyFill="1" applyBorder="1" applyAlignment="1" applyProtection="1">
      <alignment wrapText="1"/>
      <protection locked="0"/>
    </xf>
    <xf numFmtId="165" fontId="2" fillId="6" borderId="6" xfId="1" applyNumberFormat="1" applyFont="1" applyFill="1" applyBorder="1" applyAlignment="1" applyProtection="1">
      <alignment wrapText="1"/>
      <protection locked="0"/>
    </xf>
    <xf numFmtId="164" fontId="2" fillId="0" borderId="8" xfId="0" applyNumberFormat="1" applyFont="1" applyBorder="1" applyAlignment="1">
      <alignment wrapText="1"/>
    </xf>
    <xf numFmtId="164" fontId="2" fillId="0" borderId="8" xfId="1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6" fillId="5" borderId="6" xfId="0" applyFont="1" applyFill="1" applyBorder="1" applyAlignment="1">
      <alignment wrapText="1"/>
    </xf>
    <xf numFmtId="0" fontId="6" fillId="5" borderId="6" xfId="0" applyFont="1" applyFill="1" applyBorder="1"/>
    <xf numFmtId="0" fontId="7" fillId="0" borderId="0" xfId="0" applyFont="1"/>
    <xf numFmtId="0" fontId="3" fillId="2" borderId="6" xfId="0" applyFont="1" applyFill="1" applyBorder="1" applyAlignment="1">
      <alignment wrapText="1"/>
    </xf>
    <xf numFmtId="0" fontId="4" fillId="6" borderId="7" xfId="0" applyFont="1" applyFill="1" applyBorder="1" applyAlignment="1">
      <alignment horizontal="center" vertical="center"/>
    </xf>
    <xf numFmtId="0" fontId="7" fillId="0" borderId="0" xfId="0" applyFont="1" applyProtection="1">
      <protection locked="0"/>
    </xf>
    <xf numFmtId="0" fontId="7" fillId="0" borderId="6" xfId="0" applyFont="1" applyBorder="1"/>
    <xf numFmtId="0" fontId="7" fillId="4" borderId="6" xfId="0" applyFont="1" applyFill="1" applyBorder="1" applyAlignment="1" applyProtection="1">
      <alignment horizontal="center"/>
      <protection locked="0"/>
    </xf>
    <xf numFmtId="0" fontId="7" fillId="4" borderId="6" xfId="0" applyFont="1" applyFill="1" applyBorder="1" applyProtection="1">
      <protection locked="0"/>
    </xf>
    <xf numFmtId="0" fontId="6" fillId="7" borderId="0" xfId="0" applyFont="1" applyFill="1"/>
    <xf numFmtId="164" fontId="7" fillId="6" borderId="6" xfId="0" applyNumberFormat="1" applyFont="1" applyFill="1" applyBorder="1" applyProtection="1">
      <protection locked="0"/>
    </xf>
    <xf numFmtId="164" fontId="7" fillId="0" borderId="6" xfId="0" applyNumberFormat="1" applyFont="1" applyBorder="1"/>
    <xf numFmtId="10" fontId="7" fillId="0" borderId="6" xfId="1" applyNumberFormat="1" applyFont="1" applyBorder="1"/>
    <xf numFmtId="1" fontId="7" fillId="6" borderId="6" xfId="0" applyNumberFormat="1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7" fillId="0" borderId="6" xfId="0" applyFont="1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14"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A1D4-30A4-4307-AFA1-65C48A803545}">
  <dimension ref="A1:Q48"/>
  <sheetViews>
    <sheetView workbookViewId="0">
      <selection activeCell="E9" sqref="E9"/>
    </sheetView>
  </sheetViews>
  <sheetFormatPr defaultColWidth="9.1796875" defaultRowHeight="14" x14ac:dyDescent="0.3"/>
  <cols>
    <col min="1" max="1" width="10.26953125" style="1" customWidth="1"/>
    <col min="2" max="2" width="9.453125" style="1" customWidth="1"/>
    <col min="3" max="3" width="19.1796875" style="1" customWidth="1"/>
    <col min="4" max="4" width="9" style="1" customWidth="1"/>
    <col min="5" max="5" width="5.54296875" style="1" customWidth="1"/>
    <col min="6" max="6" width="22.1796875" style="1" customWidth="1"/>
    <col min="7" max="7" width="18.26953125" style="1" customWidth="1"/>
    <col min="8" max="11" width="14" style="1" customWidth="1"/>
    <col min="12" max="12" width="4.26953125" style="1" customWidth="1"/>
    <col min="13" max="13" width="13.1796875" style="1" customWidth="1"/>
    <col min="14" max="14" width="21.54296875" style="1" customWidth="1"/>
    <col min="15" max="15" width="9.1796875" style="1"/>
    <col min="16" max="16" width="41.7265625" style="1" bestFit="1" customWidth="1"/>
    <col min="17" max="16384" width="9.1796875" style="1"/>
  </cols>
  <sheetData>
    <row r="1" spans="1:17" ht="32.25" customHeight="1" thickBot="1" x14ac:dyDescent="0.5">
      <c r="B1" s="2"/>
      <c r="C1" s="2"/>
      <c r="D1" s="2"/>
      <c r="E1" s="3"/>
      <c r="F1" s="4"/>
      <c r="I1" s="32" t="s">
        <v>0</v>
      </c>
      <c r="J1" s="32"/>
      <c r="K1" s="32"/>
      <c r="P1" s="33" t="s">
        <v>1</v>
      </c>
      <c r="Q1" s="34"/>
    </row>
    <row r="2" spans="1:17" ht="21.75" customHeight="1" thickBot="1" x14ac:dyDescent="0.5">
      <c r="B2" s="35" t="s">
        <v>2</v>
      </c>
      <c r="C2" s="36"/>
      <c r="D2" s="5">
        <v>2</v>
      </c>
      <c r="I2" s="6" t="s">
        <v>3</v>
      </c>
      <c r="J2" s="6" t="s">
        <v>4</v>
      </c>
      <c r="K2" s="6" t="s">
        <v>5</v>
      </c>
      <c r="P2" s="7" t="s">
        <v>6</v>
      </c>
      <c r="Q2" s="8"/>
    </row>
    <row r="3" spans="1:17" ht="20.25" customHeight="1" thickBot="1" x14ac:dyDescent="0.35">
      <c r="I3" s="9">
        <f>AVERAGE(I6:I48)</f>
        <v>40.5</v>
      </c>
      <c r="J3" s="9">
        <f>AVERAGE(J6:J48)</f>
        <v>2257.5</v>
      </c>
      <c r="K3" s="10">
        <f>AVERAGE(K6:K48)</f>
        <v>0.21134483103662166</v>
      </c>
      <c r="P3" s="7" t="s">
        <v>7</v>
      </c>
      <c r="Q3" s="7"/>
    </row>
    <row r="4" spans="1:17" ht="20.25" customHeight="1" thickBot="1" x14ac:dyDescent="0.5">
      <c r="B4" s="37" t="s">
        <v>8</v>
      </c>
      <c r="C4" s="37"/>
      <c r="D4" s="37"/>
      <c r="I4" s="11"/>
      <c r="J4" s="11"/>
      <c r="K4" s="12"/>
      <c r="M4" s="38" t="s">
        <v>9</v>
      </c>
      <c r="N4" s="38"/>
      <c r="P4" s="7"/>
      <c r="Q4" s="7"/>
    </row>
    <row r="5" spans="1:17" ht="112.5" customHeight="1" thickBot="1" x14ac:dyDescent="0.5">
      <c r="A5" s="13" t="s">
        <v>10</v>
      </c>
      <c r="B5" s="14" t="s">
        <v>11</v>
      </c>
      <c r="C5" s="15" t="s">
        <v>12</v>
      </c>
      <c r="D5" s="15" t="s">
        <v>13</v>
      </c>
      <c r="E5" s="16"/>
      <c r="F5" s="14" t="s">
        <v>14</v>
      </c>
      <c r="G5" s="17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M5" s="14" t="s">
        <v>20</v>
      </c>
      <c r="N5" s="14" t="s">
        <v>21</v>
      </c>
      <c r="P5" s="7" t="s">
        <v>22</v>
      </c>
      <c r="Q5" s="18"/>
    </row>
    <row r="6" spans="1:17" ht="21" customHeight="1" thickBot="1" x14ac:dyDescent="0.35">
      <c r="A6" s="19" t="s">
        <v>23</v>
      </c>
      <c r="B6" s="20">
        <v>1</v>
      </c>
      <c r="C6" s="21">
        <v>100</v>
      </c>
      <c r="D6" s="22">
        <v>1</v>
      </c>
      <c r="E6" s="16"/>
      <c r="F6" s="23" t="str">
        <f>IF(AND($C5&lt;&gt;"",B6-$D$2&gt;0),"Formula Needed  --&gt;","")</f>
        <v/>
      </c>
      <c r="G6" s="24"/>
      <c r="H6" s="25" t="str">
        <f t="shared" ref="H6:H48" si="0">IF(AND($B6&gt;$D$2,C6&lt;&gt;""),C6-G6,"")</f>
        <v/>
      </c>
      <c r="I6" s="25" t="str">
        <f t="shared" ref="I6:I48" si="1">IF(AND($B6&gt;$D$2,C6&lt;&gt;""),ABS($H6),"")</f>
        <v/>
      </c>
      <c r="J6" s="25" t="str">
        <f t="shared" ref="J6:J48" si="2">IF(AND($B6&gt;$D$2,C6&lt;&gt;""),$H6^2,"")</f>
        <v/>
      </c>
      <c r="K6" s="26" t="str">
        <f t="shared" ref="K6:K48" si="3">IF(AND($B6&gt;$D$2,C6&lt;&gt;""),$I6/$C6,"")</f>
        <v/>
      </c>
      <c r="M6" s="20"/>
      <c r="N6" s="27"/>
      <c r="P6" s="7" t="s">
        <v>24</v>
      </c>
      <c r="Q6" s="28"/>
    </row>
    <row r="7" spans="1:17" ht="21" customHeight="1" thickBot="1" x14ac:dyDescent="0.35">
      <c r="A7" s="19" t="s">
        <v>25</v>
      </c>
      <c r="B7" s="20">
        <v>2</v>
      </c>
      <c r="C7" s="21">
        <v>120</v>
      </c>
      <c r="D7" s="22">
        <v>3</v>
      </c>
      <c r="E7" s="16"/>
      <c r="F7" s="23" t="str">
        <f t="shared" ref="F7:F48" si="4">IF(AND($C6&lt;&gt;"",B7-$D$2&gt;0),"Formula Needed  --&gt;","")</f>
        <v/>
      </c>
      <c r="G7" s="24"/>
      <c r="H7" s="25" t="str">
        <f t="shared" si="0"/>
        <v/>
      </c>
      <c r="I7" s="25" t="str">
        <f t="shared" si="1"/>
        <v/>
      </c>
      <c r="J7" s="25" t="str">
        <f t="shared" si="2"/>
        <v/>
      </c>
      <c r="K7" s="26" t="str">
        <f t="shared" si="3"/>
        <v/>
      </c>
      <c r="M7" s="20">
        <v>1</v>
      </c>
      <c r="N7" s="24">
        <f>IF($C6&lt;&gt;"",($C6*$D$6)/$D$6,"")</f>
        <v>100</v>
      </c>
      <c r="P7" s="7" t="s">
        <v>26</v>
      </c>
      <c r="Q7" s="29"/>
    </row>
    <row r="8" spans="1:17" ht="21" customHeight="1" thickBot="1" x14ac:dyDescent="0.35">
      <c r="A8" s="19" t="s">
        <v>27</v>
      </c>
      <c r="B8" s="20">
        <v>3</v>
      </c>
      <c r="C8" s="21">
        <v>130</v>
      </c>
      <c r="D8" s="31"/>
      <c r="E8" s="16"/>
      <c r="F8" s="23" t="str">
        <f t="shared" si="4"/>
        <v>Formula Needed  --&gt;</v>
      </c>
      <c r="G8" s="24">
        <f t="shared" ref="G8:G48" si="5">IF($C7&lt;&gt;"",($C6*$D$6+$C7*$D$7)/SUM($D$6:$D$7),"")</f>
        <v>115</v>
      </c>
      <c r="H8" s="25">
        <f t="shared" si="0"/>
        <v>15</v>
      </c>
      <c r="I8" s="25">
        <f t="shared" si="1"/>
        <v>15</v>
      </c>
      <c r="J8" s="25">
        <f t="shared" si="2"/>
        <v>225</v>
      </c>
      <c r="K8" s="26">
        <f t="shared" si="3"/>
        <v>0.11538461538461539</v>
      </c>
      <c r="M8" s="20">
        <v>2</v>
      </c>
      <c r="N8" s="24">
        <f>IF($C7&lt;&gt;"",($C6*$D$6+$C7*$D$7)/SUM($D$6:$D$7),"")</f>
        <v>115</v>
      </c>
      <c r="P8" s="7" t="s">
        <v>28</v>
      </c>
      <c r="Q8" s="30"/>
    </row>
    <row r="9" spans="1:17" ht="21" customHeight="1" x14ac:dyDescent="0.3">
      <c r="A9" s="19" t="s">
        <v>29</v>
      </c>
      <c r="B9" s="20">
        <v>4</v>
      </c>
      <c r="C9" s="21">
        <v>160</v>
      </c>
      <c r="D9" s="31"/>
      <c r="E9" s="16"/>
      <c r="F9" s="23" t="str">
        <f t="shared" si="4"/>
        <v>Formula Needed  --&gt;</v>
      </c>
      <c r="G9" s="24">
        <f t="shared" si="5"/>
        <v>127.5</v>
      </c>
      <c r="H9" s="25">
        <f t="shared" si="0"/>
        <v>32.5</v>
      </c>
      <c r="I9" s="25">
        <f t="shared" si="1"/>
        <v>32.5</v>
      </c>
      <c r="J9" s="25">
        <f t="shared" si="2"/>
        <v>1056.25</v>
      </c>
      <c r="K9" s="26">
        <f t="shared" si="3"/>
        <v>0.203125</v>
      </c>
      <c r="M9" s="20">
        <v>3</v>
      </c>
      <c r="N9" s="24">
        <f>IF($C8&lt;&gt;"",($C6*$D$6+$C7*$D$7+$C8*$D$8)/SUM($D$6:$D$8),"")</f>
        <v>115</v>
      </c>
    </row>
    <row r="10" spans="1:17" ht="21" customHeight="1" x14ac:dyDescent="0.3">
      <c r="A10" s="19" t="s">
        <v>30</v>
      </c>
      <c r="B10" s="20">
        <v>5</v>
      </c>
      <c r="C10" s="21">
        <v>190</v>
      </c>
      <c r="D10" s="31"/>
      <c r="E10" s="16"/>
      <c r="F10" s="23" t="str">
        <f t="shared" si="4"/>
        <v>Formula Needed  --&gt;</v>
      </c>
      <c r="G10" s="24">
        <f t="shared" si="5"/>
        <v>152.5</v>
      </c>
      <c r="H10" s="25">
        <f t="shared" si="0"/>
        <v>37.5</v>
      </c>
      <c r="I10" s="25">
        <f t="shared" si="1"/>
        <v>37.5</v>
      </c>
      <c r="J10" s="25">
        <f t="shared" si="2"/>
        <v>1406.25</v>
      </c>
      <c r="K10" s="26">
        <f t="shared" si="3"/>
        <v>0.19736842105263158</v>
      </c>
      <c r="M10" s="20">
        <v>4</v>
      </c>
      <c r="N10" s="24">
        <f>IF($C9&lt;&gt;"",($C6*$D$6+$C7*$D$7+$C8*$D$8+$C9*$D$9)/SUM($D$6:$D$9),"")</f>
        <v>115</v>
      </c>
    </row>
    <row r="11" spans="1:17" ht="21" customHeight="1" x14ac:dyDescent="0.3">
      <c r="A11" s="19" t="s">
        <v>31</v>
      </c>
      <c r="B11" s="20">
        <v>6</v>
      </c>
      <c r="C11" s="21">
        <v>230</v>
      </c>
      <c r="D11" s="31"/>
      <c r="E11" s="16"/>
      <c r="F11" s="23" t="str">
        <f t="shared" si="4"/>
        <v>Formula Needed  --&gt;</v>
      </c>
      <c r="G11" s="24">
        <f t="shared" si="5"/>
        <v>182.5</v>
      </c>
      <c r="H11" s="25">
        <f t="shared" si="0"/>
        <v>47.5</v>
      </c>
      <c r="I11" s="25">
        <f t="shared" si="1"/>
        <v>47.5</v>
      </c>
      <c r="J11" s="25">
        <f t="shared" si="2"/>
        <v>2256.25</v>
      </c>
      <c r="K11" s="26">
        <f t="shared" si="3"/>
        <v>0.20652173913043478</v>
      </c>
      <c r="M11" s="20">
        <v>5</v>
      </c>
      <c r="N11" s="24">
        <f>IF($C10&lt;&gt;"",($C6*$D$6+$C7*$D$7+$C8*$D$8+$C9*$D$9+$C10*$D$10)/SUM($D$6:$D$10),"")</f>
        <v>115</v>
      </c>
    </row>
    <row r="12" spans="1:17" ht="21" customHeight="1" x14ac:dyDescent="0.3">
      <c r="A12" s="19" t="s">
        <v>32</v>
      </c>
      <c r="B12" s="20">
        <v>7</v>
      </c>
      <c r="C12" s="21">
        <v>260</v>
      </c>
      <c r="D12" s="31"/>
      <c r="E12" s="16"/>
      <c r="F12" s="23" t="str">
        <f t="shared" si="4"/>
        <v>Formula Needed  --&gt;</v>
      </c>
      <c r="G12" s="24">
        <f t="shared" si="5"/>
        <v>220</v>
      </c>
      <c r="H12" s="25">
        <f t="shared" si="0"/>
        <v>40</v>
      </c>
      <c r="I12" s="25">
        <f t="shared" si="1"/>
        <v>40</v>
      </c>
      <c r="J12" s="25">
        <f t="shared" si="2"/>
        <v>1600</v>
      </c>
      <c r="K12" s="26">
        <f t="shared" si="3"/>
        <v>0.15384615384615385</v>
      </c>
      <c r="M12" s="20">
        <v>6</v>
      </c>
      <c r="N12" s="24">
        <f>IF($C11&lt;&gt;"",($C6*$D$6+$C7*$D$7+$C8*$D$8+$C9*$D$9+$C10*$D$10+$C11*$D$11)/SUM($D$6:$D$11),"")</f>
        <v>115</v>
      </c>
    </row>
    <row r="13" spans="1:17" ht="21" customHeight="1" x14ac:dyDescent="0.3">
      <c r="A13" s="19" t="s">
        <v>33</v>
      </c>
      <c r="B13" s="20">
        <v>8</v>
      </c>
      <c r="C13" s="21">
        <v>300</v>
      </c>
      <c r="D13" s="31"/>
      <c r="E13" s="16"/>
      <c r="F13" s="23" t="str">
        <f t="shared" si="4"/>
        <v>Formula Needed  --&gt;</v>
      </c>
      <c r="G13" s="24">
        <f t="shared" si="5"/>
        <v>252.5</v>
      </c>
      <c r="H13" s="25">
        <f t="shared" si="0"/>
        <v>47.5</v>
      </c>
      <c r="I13" s="25">
        <f t="shared" si="1"/>
        <v>47.5</v>
      </c>
      <c r="J13" s="25">
        <f t="shared" si="2"/>
        <v>2256.25</v>
      </c>
      <c r="K13" s="26">
        <f t="shared" si="3"/>
        <v>0.15833333333333333</v>
      </c>
      <c r="M13" s="20">
        <v>7</v>
      </c>
      <c r="N13" s="24">
        <f>IF($C12&lt;&gt;"",($C6*$D$6+$C7*$D$7+$C8*$D$8+$C9*$D$9+$C10*$D$10+$C11*$D$11+$C12*$D$12)/SUM($D$6:$D$12),"")</f>
        <v>115</v>
      </c>
    </row>
    <row r="14" spans="1:17" ht="21" customHeight="1" x14ac:dyDescent="0.3">
      <c r="A14" s="19" t="s">
        <v>34</v>
      </c>
      <c r="B14" s="20">
        <v>9</v>
      </c>
      <c r="C14" s="21">
        <v>280</v>
      </c>
      <c r="D14" s="31"/>
      <c r="E14" s="16"/>
      <c r="F14" s="23" t="str">
        <f t="shared" si="4"/>
        <v>Formula Needed  --&gt;</v>
      </c>
      <c r="G14" s="24">
        <f t="shared" si="5"/>
        <v>290</v>
      </c>
      <c r="H14" s="25">
        <f t="shared" si="0"/>
        <v>-10</v>
      </c>
      <c r="I14" s="25">
        <f t="shared" si="1"/>
        <v>10</v>
      </c>
      <c r="J14" s="25">
        <f t="shared" si="2"/>
        <v>100</v>
      </c>
      <c r="K14" s="26">
        <f t="shared" si="3"/>
        <v>3.5714285714285712E-2</v>
      </c>
      <c r="M14" s="20">
        <v>8</v>
      </c>
      <c r="N14" s="24">
        <f>IF($C13&lt;&gt;"",($C6*$D$6+$C7*$D$7+$C8*$D$8+$C9*$D$9+$C10*$D$10+$C11*$D$11+$C12*$D$12+$C13*$D$13)/SUM($D$6:$D$13),"")</f>
        <v>115</v>
      </c>
    </row>
    <row r="15" spans="1:17" ht="21" customHeight="1" x14ac:dyDescent="0.3">
      <c r="A15" s="19" t="s">
        <v>35</v>
      </c>
      <c r="B15" s="20">
        <v>10</v>
      </c>
      <c r="C15" s="21">
        <v>180</v>
      </c>
      <c r="D15" s="31"/>
      <c r="E15" s="16"/>
      <c r="F15" s="23" t="str">
        <f t="shared" si="4"/>
        <v>Formula Needed  --&gt;</v>
      </c>
      <c r="G15" s="24">
        <f t="shared" si="5"/>
        <v>285</v>
      </c>
      <c r="H15" s="25">
        <f t="shared" si="0"/>
        <v>-105</v>
      </c>
      <c r="I15" s="25">
        <f t="shared" si="1"/>
        <v>105</v>
      </c>
      <c r="J15" s="25">
        <f t="shared" si="2"/>
        <v>11025</v>
      </c>
      <c r="K15" s="26">
        <f t="shared" si="3"/>
        <v>0.58333333333333337</v>
      </c>
      <c r="M15" s="20">
        <v>9</v>
      </c>
      <c r="N15" s="24">
        <f>IF($C14&lt;&gt;"",($C6*$D$6+$C7*$D$7+$C8*$D$8+$C9*$D$9+$C10*$D$10+$C11*$D$11+$C12*$D$12+$C13*$D$13+$C14*$D$14)/SUM($D$6:$D$14),"")</f>
        <v>115</v>
      </c>
    </row>
    <row r="16" spans="1:17" ht="21" customHeight="1" x14ac:dyDescent="0.3">
      <c r="A16" s="19" t="s">
        <v>36</v>
      </c>
      <c r="B16" s="20">
        <v>11</v>
      </c>
      <c r="C16" s="21">
        <v>160</v>
      </c>
      <c r="D16" s="31"/>
      <c r="E16" s="16"/>
      <c r="F16" s="23" t="str">
        <f t="shared" si="4"/>
        <v>Formula Needed  --&gt;</v>
      </c>
      <c r="G16" s="24">
        <f t="shared" si="5"/>
        <v>205</v>
      </c>
      <c r="H16" s="25">
        <f t="shared" si="0"/>
        <v>-45</v>
      </c>
      <c r="I16" s="25">
        <f t="shared" si="1"/>
        <v>45</v>
      </c>
      <c r="J16" s="25">
        <f t="shared" si="2"/>
        <v>2025</v>
      </c>
      <c r="K16" s="26">
        <f t="shared" si="3"/>
        <v>0.28125</v>
      </c>
      <c r="M16" s="20">
        <v>10</v>
      </c>
      <c r="N16" s="24">
        <f>IF($C15&lt;&gt;"",($C6*$D$6+$C7*$D$7+$C8*$D$8+$C9*$D$9+$C10*$D$10+$C11*$D$11+$C12*$D$12+$C13*$D$13+$C14*$D$14+$C15*$D$15)/SUM($D$6:$D$15),"")</f>
        <v>115</v>
      </c>
    </row>
    <row r="17" spans="1:14" ht="21" customHeight="1" x14ac:dyDescent="0.3">
      <c r="A17" s="19" t="s">
        <v>37</v>
      </c>
      <c r="B17" s="20">
        <v>12</v>
      </c>
      <c r="C17" s="21">
        <v>140</v>
      </c>
      <c r="D17" s="31"/>
      <c r="E17" s="16"/>
      <c r="F17" s="23" t="str">
        <f t="shared" si="4"/>
        <v>Formula Needed  --&gt;</v>
      </c>
      <c r="G17" s="24">
        <f t="shared" si="5"/>
        <v>165</v>
      </c>
      <c r="H17" s="25">
        <f t="shared" si="0"/>
        <v>-25</v>
      </c>
      <c r="I17" s="25">
        <f t="shared" si="1"/>
        <v>25</v>
      </c>
      <c r="J17" s="25">
        <f t="shared" si="2"/>
        <v>625</v>
      </c>
      <c r="K17" s="26">
        <f t="shared" si="3"/>
        <v>0.17857142857142858</v>
      </c>
      <c r="M17" s="20">
        <v>11</v>
      </c>
      <c r="N17" s="24">
        <f>IF($C16&lt;&gt;"",($C6*$D$6+$C7*$D$7+$C8*$D$8+$C9*$D$9+$C10*$D$10+$C11*$D$11+$C12*$D$12+$C13*$D$13+$C14*$D$14+$C15*$D$15+$C16*$D$16)/SUM($D$6:$D$16),"")</f>
        <v>115</v>
      </c>
    </row>
    <row r="18" spans="1:14" ht="21" customHeight="1" x14ac:dyDescent="0.3">
      <c r="A18" s="19"/>
      <c r="B18" s="20">
        <v>13</v>
      </c>
      <c r="C18" s="22"/>
      <c r="D18" s="31"/>
      <c r="E18" s="16"/>
      <c r="F18" s="23" t="str">
        <f t="shared" si="4"/>
        <v>Formula Needed  --&gt;</v>
      </c>
      <c r="G18" s="24">
        <f t="shared" si="5"/>
        <v>145</v>
      </c>
      <c r="H18" s="25" t="str">
        <f t="shared" si="0"/>
        <v/>
      </c>
      <c r="I18" s="25" t="str">
        <f t="shared" si="1"/>
        <v/>
      </c>
      <c r="J18" s="25" t="str">
        <f t="shared" si="2"/>
        <v/>
      </c>
      <c r="K18" s="26" t="str">
        <f t="shared" si="3"/>
        <v/>
      </c>
      <c r="M18" s="20">
        <v>12</v>
      </c>
      <c r="N18" s="24">
        <f>IF($C17&lt;&gt;"",($C6*$D$6+$C7*$D$7+$C8*$D$8+$C9*$D$9+$C10*$D$10+$C11*$D$11+$C12*$D$12+$C13*$D$13+$C14*$D$14+$C15*$D$15+$C16*$D$16+$C17*$D$17)/SUM($D$6:$D$17),"")</f>
        <v>115</v>
      </c>
    </row>
    <row r="19" spans="1:14" ht="21" customHeight="1" x14ac:dyDescent="0.3">
      <c r="A19" s="19"/>
      <c r="B19" s="20">
        <v>14</v>
      </c>
      <c r="C19" s="22"/>
      <c r="D19" s="31"/>
      <c r="E19" s="16"/>
      <c r="F19" s="23" t="str">
        <f t="shared" si="4"/>
        <v/>
      </c>
      <c r="G19" s="24" t="str">
        <f t="shared" si="5"/>
        <v/>
      </c>
      <c r="H19" s="25" t="str">
        <f t="shared" si="0"/>
        <v/>
      </c>
      <c r="I19" s="25" t="str">
        <f t="shared" si="1"/>
        <v/>
      </c>
      <c r="J19" s="25" t="str">
        <f t="shared" si="2"/>
        <v/>
      </c>
      <c r="K19" s="26" t="str">
        <f t="shared" si="3"/>
        <v/>
      </c>
      <c r="M19" s="16"/>
      <c r="N19" s="16"/>
    </row>
    <row r="20" spans="1:14" ht="21" customHeight="1" x14ac:dyDescent="0.3">
      <c r="A20" s="19"/>
      <c r="B20" s="20">
        <v>15</v>
      </c>
      <c r="C20" s="22"/>
      <c r="D20" s="31"/>
      <c r="E20" s="16"/>
      <c r="F20" s="23" t="str">
        <f t="shared" si="4"/>
        <v/>
      </c>
      <c r="G20" s="24" t="str">
        <f t="shared" si="5"/>
        <v/>
      </c>
      <c r="H20" s="25" t="str">
        <f t="shared" si="0"/>
        <v/>
      </c>
      <c r="I20" s="25" t="str">
        <f t="shared" si="1"/>
        <v/>
      </c>
      <c r="J20" s="25" t="str">
        <f t="shared" si="2"/>
        <v/>
      </c>
      <c r="K20" s="26" t="str">
        <f t="shared" si="3"/>
        <v/>
      </c>
      <c r="M20" s="16"/>
      <c r="N20" s="16"/>
    </row>
    <row r="21" spans="1:14" ht="21" customHeight="1" x14ac:dyDescent="0.3">
      <c r="A21" s="19"/>
      <c r="B21" s="20">
        <v>16</v>
      </c>
      <c r="C21" s="22"/>
      <c r="D21" s="31"/>
      <c r="E21" s="16"/>
      <c r="F21" s="23" t="str">
        <f t="shared" si="4"/>
        <v/>
      </c>
      <c r="G21" s="24" t="str">
        <f t="shared" si="5"/>
        <v/>
      </c>
      <c r="H21" s="25" t="str">
        <f t="shared" si="0"/>
        <v/>
      </c>
      <c r="I21" s="25" t="str">
        <f t="shared" si="1"/>
        <v/>
      </c>
      <c r="J21" s="25" t="str">
        <f t="shared" si="2"/>
        <v/>
      </c>
      <c r="K21" s="26" t="str">
        <f t="shared" si="3"/>
        <v/>
      </c>
      <c r="M21" s="16"/>
      <c r="N21" s="16"/>
    </row>
    <row r="22" spans="1:14" ht="21" customHeight="1" x14ac:dyDescent="0.3">
      <c r="A22" s="19"/>
      <c r="B22" s="20">
        <v>17</v>
      </c>
      <c r="C22" s="22"/>
      <c r="D22" s="31"/>
      <c r="E22" s="16"/>
      <c r="F22" s="23" t="str">
        <f t="shared" si="4"/>
        <v/>
      </c>
      <c r="G22" s="24" t="str">
        <f t="shared" si="5"/>
        <v/>
      </c>
      <c r="H22" s="25" t="str">
        <f t="shared" si="0"/>
        <v/>
      </c>
      <c r="I22" s="25" t="str">
        <f t="shared" si="1"/>
        <v/>
      </c>
      <c r="J22" s="25" t="str">
        <f t="shared" si="2"/>
        <v/>
      </c>
      <c r="K22" s="26" t="str">
        <f t="shared" si="3"/>
        <v/>
      </c>
      <c r="M22" s="16"/>
      <c r="N22" s="16"/>
    </row>
    <row r="23" spans="1:14" ht="21" customHeight="1" x14ac:dyDescent="0.3">
      <c r="A23" s="19"/>
      <c r="B23" s="20">
        <v>18</v>
      </c>
      <c r="C23" s="22"/>
      <c r="D23" s="31"/>
      <c r="E23" s="16"/>
      <c r="F23" s="23" t="str">
        <f t="shared" si="4"/>
        <v/>
      </c>
      <c r="G23" s="24" t="str">
        <f t="shared" si="5"/>
        <v/>
      </c>
      <c r="H23" s="25" t="str">
        <f t="shared" si="0"/>
        <v/>
      </c>
      <c r="I23" s="25" t="str">
        <f t="shared" si="1"/>
        <v/>
      </c>
      <c r="J23" s="25" t="str">
        <f t="shared" si="2"/>
        <v/>
      </c>
      <c r="K23" s="26" t="str">
        <f t="shared" si="3"/>
        <v/>
      </c>
      <c r="M23" s="16"/>
      <c r="N23" s="16"/>
    </row>
    <row r="24" spans="1:14" ht="21" customHeight="1" x14ac:dyDescent="0.3">
      <c r="A24" s="19"/>
      <c r="B24" s="20">
        <v>19</v>
      </c>
      <c r="C24" s="22"/>
      <c r="D24" s="31"/>
      <c r="E24" s="16"/>
      <c r="F24" s="23" t="str">
        <f t="shared" si="4"/>
        <v/>
      </c>
      <c r="G24" s="24" t="str">
        <f t="shared" si="5"/>
        <v/>
      </c>
      <c r="H24" s="25" t="str">
        <f t="shared" si="0"/>
        <v/>
      </c>
      <c r="I24" s="25" t="str">
        <f t="shared" si="1"/>
        <v/>
      </c>
      <c r="J24" s="25" t="str">
        <f t="shared" si="2"/>
        <v/>
      </c>
      <c r="K24" s="26" t="str">
        <f t="shared" si="3"/>
        <v/>
      </c>
      <c r="M24" s="16"/>
      <c r="N24" s="16"/>
    </row>
    <row r="25" spans="1:14" ht="21" customHeight="1" x14ac:dyDescent="0.3">
      <c r="A25" s="19"/>
      <c r="B25" s="20">
        <v>20</v>
      </c>
      <c r="C25" s="22"/>
      <c r="D25" s="31"/>
      <c r="E25" s="16"/>
      <c r="F25" s="23" t="str">
        <f t="shared" si="4"/>
        <v/>
      </c>
      <c r="G25" s="24" t="str">
        <f t="shared" si="5"/>
        <v/>
      </c>
      <c r="H25" s="25" t="str">
        <f t="shared" si="0"/>
        <v/>
      </c>
      <c r="I25" s="25" t="str">
        <f t="shared" si="1"/>
        <v/>
      </c>
      <c r="J25" s="25" t="str">
        <f t="shared" si="2"/>
        <v/>
      </c>
      <c r="K25" s="26" t="str">
        <f t="shared" si="3"/>
        <v/>
      </c>
      <c r="M25" s="16"/>
      <c r="N25" s="16"/>
    </row>
    <row r="26" spans="1:14" ht="21" customHeight="1" x14ac:dyDescent="0.3">
      <c r="A26" s="19"/>
      <c r="B26" s="20">
        <v>21</v>
      </c>
      <c r="C26" s="22"/>
      <c r="D26" s="31"/>
      <c r="E26" s="16"/>
      <c r="F26" s="23" t="str">
        <f t="shared" si="4"/>
        <v/>
      </c>
      <c r="G26" s="24" t="str">
        <f t="shared" si="5"/>
        <v/>
      </c>
      <c r="H26" s="25" t="str">
        <f t="shared" si="0"/>
        <v/>
      </c>
      <c r="I26" s="25" t="str">
        <f t="shared" si="1"/>
        <v/>
      </c>
      <c r="J26" s="25" t="str">
        <f t="shared" si="2"/>
        <v/>
      </c>
      <c r="K26" s="26" t="str">
        <f t="shared" si="3"/>
        <v/>
      </c>
      <c r="M26" s="16"/>
      <c r="N26" s="16"/>
    </row>
    <row r="27" spans="1:14" ht="21" customHeight="1" x14ac:dyDescent="0.3">
      <c r="A27" s="19"/>
      <c r="B27" s="20">
        <v>22</v>
      </c>
      <c r="C27" s="22"/>
      <c r="D27" s="31"/>
      <c r="E27" s="16"/>
      <c r="F27" s="23" t="str">
        <f t="shared" si="4"/>
        <v/>
      </c>
      <c r="G27" s="24" t="str">
        <f t="shared" si="5"/>
        <v/>
      </c>
      <c r="H27" s="25" t="str">
        <f t="shared" si="0"/>
        <v/>
      </c>
      <c r="I27" s="25" t="str">
        <f t="shared" si="1"/>
        <v/>
      </c>
      <c r="J27" s="25" t="str">
        <f t="shared" si="2"/>
        <v/>
      </c>
      <c r="K27" s="26" t="str">
        <f t="shared" si="3"/>
        <v/>
      </c>
      <c r="M27" s="16"/>
      <c r="N27" s="16"/>
    </row>
    <row r="28" spans="1:14" ht="21" customHeight="1" x14ac:dyDescent="0.3">
      <c r="A28" s="19"/>
      <c r="B28" s="20">
        <v>23</v>
      </c>
      <c r="C28" s="22"/>
      <c r="D28" s="31"/>
      <c r="E28" s="16"/>
      <c r="F28" s="23" t="str">
        <f t="shared" si="4"/>
        <v/>
      </c>
      <c r="G28" s="24" t="str">
        <f t="shared" si="5"/>
        <v/>
      </c>
      <c r="H28" s="25" t="str">
        <f t="shared" si="0"/>
        <v/>
      </c>
      <c r="I28" s="25" t="str">
        <f t="shared" si="1"/>
        <v/>
      </c>
      <c r="J28" s="25" t="str">
        <f t="shared" si="2"/>
        <v/>
      </c>
      <c r="K28" s="26" t="str">
        <f t="shared" si="3"/>
        <v/>
      </c>
      <c r="M28" s="16"/>
      <c r="N28" s="16"/>
    </row>
    <row r="29" spans="1:14" ht="21" customHeight="1" x14ac:dyDescent="0.3">
      <c r="A29" s="19"/>
      <c r="B29" s="20">
        <v>24</v>
      </c>
      <c r="C29" s="22"/>
      <c r="D29" s="31"/>
      <c r="E29" s="16"/>
      <c r="F29" s="23" t="str">
        <f t="shared" si="4"/>
        <v/>
      </c>
      <c r="G29" s="24" t="str">
        <f t="shared" si="5"/>
        <v/>
      </c>
      <c r="H29" s="25" t="str">
        <f t="shared" si="0"/>
        <v/>
      </c>
      <c r="I29" s="25" t="str">
        <f t="shared" si="1"/>
        <v/>
      </c>
      <c r="J29" s="25" t="str">
        <f t="shared" si="2"/>
        <v/>
      </c>
      <c r="K29" s="26" t="str">
        <f t="shared" si="3"/>
        <v/>
      </c>
      <c r="M29" s="16"/>
      <c r="N29" s="16"/>
    </row>
    <row r="30" spans="1:14" ht="21" customHeight="1" x14ac:dyDescent="0.3">
      <c r="A30" s="19"/>
      <c r="B30" s="20">
        <v>25</v>
      </c>
      <c r="C30" s="22"/>
      <c r="D30" s="31"/>
      <c r="E30" s="16"/>
      <c r="F30" s="23" t="str">
        <f t="shared" si="4"/>
        <v/>
      </c>
      <c r="G30" s="24" t="str">
        <f t="shared" si="5"/>
        <v/>
      </c>
      <c r="H30" s="25" t="str">
        <f t="shared" si="0"/>
        <v/>
      </c>
      <c r="I30" s="25" t="str">
        <f t="shared" si="1"/>
        <v/>
      </c>
      <c r="J30" s="25" t="str">
        <f t="shared" si="2"/>
        <v/>
      </c>
      <c r="K30" s="26" t="str">
        <f t="shared" si="3"/>
        <v/>
      </c>
      <c r="M30" s="16"/>
      <c r="N30" s="16"/>
    </row>
    <row r="31" spans="1:14" ht="21" customHeight="1" x14ac:dyDescent="0.3">
      <c r="A31" s="19"/>
      <c r="B31" s="20">
        <v>26</v>
      </c>
      <c r="C31" s="22"/>
      <c r="D31" s="31"/>
      <c r="E31" s="16"/>
      <c r="F31" s="23" t="str">
        <f t="shared" si="4"/>
        <v/>
      </c>
      <c r="G31" s="24" t="str">
        <f t="shared" si="5"/>
        <v/>
      </c>
      <c r="H31" s="25" t="str">
        <f t="shared" si="0"/>
        <v/>
      </c>
      <c r="I31" s="25" t="str">
        <f t="shared" si="1"/>
        <v/>
      </c>
      <c r="J31" s="25" t="str">
        <f t="shared" si="2"/>
        <v/>
      </c>
      <c r="K31" s="26" t="str">
        <f t="shared" si="3"/>
        <v/>
      </c>
      <c r="M31" s="16"/>
      <c r="N31" s="16"/>
    </row>
    <row r="32" spans="1:14" ht="21" customHeight="1" x14ac:dyDescent="0.3">
      <c r="A32" s="19"/>
      <c r="B32" s="20">
        <v>27</v>
      </c>
      <c r="C32" s="22"/>
      <c r="D32" s="31"/>
      <c r="E32" s="16"/>
      <c r="F32" s="23" t="str">
        <f t="shared" si="4"/>
        <v/>
      </c>
      <c r="G32" s="24" t="str">
        <f t="shared" si="5"/>
        <v/>
      </c>
      <c r="H32" s="25" t="str">
        <f t="shared" si="0"/>
        <v/>
      </c>
      <c r="I32" s="25" t="str">
        <f t="shared" si="1"/>
        <v/>
      </c>
      <c r="J32" s="25" t="str">
        <f t="shared" si="2"/>
        <v/>
      </c>
      <c r="K32" s="26" t="str">
        <f t="shared" si="3"/>
        <v/>
      </c>
      <c r="M32" s="16"/>
      <c r="N32" s="16"/>
    </row>
    <row r="33" spans="1:14" ht="21" customHeight="1" x14ac:dyDescent="0.3">
      <c r="A33" s="19"/>
      <c r="B33" s="20">
        <v>28</v>
      </c>
      <c r="C33" s="22"/>
      <c r="D33" s="31"/>
      <c r="E33" s="16"/>
      <c r="F33" s="23" t="str">
        <f t="shared" si="4"/>
        <v/>
      </c>
      <c r="G33" s="24" t="str">
        <f t="shared" si="5"/>
        <v/>
      </c>
      <c r="H33" s="25" t="str">
        <f t="shared" si="0"/>
        <v/>
      </c>
      <c r="I33" s="25" t="str">
        <f t="shared" si="1"/>
        <v/>
      </c>
      <c r="J33" s="25" t="str">
        <f t="shared" si="2"/>
        <v/>
      </c>
      <c r="K33" s="26" t="str">
        <f t="shared" si="3"/>
        <v/>
      </c>
      <c r="M33" s="16"/>
      <c r="N33" s="16"/>
    </row>
    <row r="34" spans="1:14" ht="21" customHeight="1" x14ac:dyDescent="0.3">
      <c r="A34" s="19"/>
      <c r="B34" s="20">
        <v>29</v>
      </c>
      <c r="C34" s="22"/>
      <c r="D34" s="31"/>
      <c r="E34" s="16"/>
      <c r="F34" s="23" t="str">
        <f t="shared" si="4"/>
        <v/>
      </c>
      <c r="G34" s="24" t="str">
        <f t="shared" si="5"/>
        <v/>
      </c>
      <c r="H34" s="25" t="str">
        <f t="shared" si="0"/>
        <v/>
      </c>
      <c r="I34" s="25" t="str">
        <f t="shared" si="1"/>
        <v/>
      </c>
      <c r="J34" s="25" t="str">
        <f t="shared" si="2"/>
        <v/>
      </c>
      <c r="K34" s="26" t="str">
        <f t="shared" si="3"/>
        <v/>
      </c>
      <c r="M34" s="16"/>
      <c r="N34" s="16"/>
    </row>
    <row r="35" spans="1:14" ht="21" customHeight="1" x14ac:dyDescent="0.3">
      <c r="A35" s="19"/>
      <c r="B35" s="20">
        <v>30</v>
      </c>
      <c r="C35" s="22"/>
      <c r="D35" s="31"/>
      <c r="E35" s="16"/>
      <c r="F35" s="23" t="str">
        <f t="shared" si="4"/>
        <v/>
      </c>
      <c r="G35" s="24" t="str">
        <f t="shared" si="5"/>
        <v/>
      </c>
      <c r="H35" s="25" t="str">
        <f t="shared" si="0"/>
        <v/>
      </c>
      <c r="I35" s="25" t="str">
        <f t="shared" si="1"/>
        <v/>
      </c>
      <c r="J35" s="25" t="str">
        <f t="shared" si="2"/>
        <v/>
      </c>
      <c r="K35" s="26" t="str">
        <f t="shared" si="3"/>
        <v/>
      </c>
      <c r="M35" s="16"/>
      <c r="N35" s="16"/>
    </row>
    <row r="36" spans="1:14" ht="21" customHeight="1" x14ac:dyDescent="0.3">
      <c r="A36" s="19"/>
      <c r="B36" s="20">
        <v>31</v>
      </c>
      <c r="C36" s="22"/>
      <c r="D36" s="31"/>
      <c r="E36" s="16"/>
      <c r="F36" s="23" t="str">
        <f t="shared" si="4"/>
        <v/>
      </c>
      <c r="G36" s="24" t="str">
        <f t="shared" si="5"/>
        <v/>
      </c>
      <c r="H36" s="25" t="str">
        <f t="shared" si="0"/>
        <v/>
      </c>
      <c r="I36" s="25" t="str">
        <f t="shared" si="1"/>
        <v/>
      </c>
      <c r="J36" s="25" t="str">
        <f t="shared" si="2"/>
        <v/>
      </c>
      <c r="K36" s="26" t="str">
        <f t="shared" si="3"/>
        <v/>
      </c>
      <c r="M36" s="16"/>
      <c r="N36" s="16"/>
    </row>
    <row r="37" spans="1:14" ht="21" customHeight="1" x14ac:dyDescent="0.3">
      <c r="A37" s="19"/>
      <c r="B37" s="20">
        <v>32</v>
      </c>
      <c r="C37" s="22"/>
      <c r="D37" s="31"/>
      <c r="E37" s="16"/>
      <c r="F37" s="23" t="str">
        <f t="shared" si="4"/>
        <v/>
      </c>
      <c r="G37" s="24" t="str">
        <f t="shared" si="5"/>
        <v/>
      </c>
      <c r="H37" s="25" t="str">
        <f t="shared" si="0"/>
        <v/>
      </c>
      <c r="I37" s="25" t="str">
        <f t="shared" si="1"/>
        <v/>
      </c>
      <c r="J37" s="25" t="str">
        <f t="shared" si="2"/>
        <v/>
      </c>
      <c r="K37" s="26" t="str">
        <f t="shared" si="3"/>
        <v/>
      </c>
      <c r="M37" s="16"/>
      <c r="N37" s="16"/>
    </row>
    <row r="38" spans="1:14" ht="21" customHeight="1" x14ac:dyDescent="0.3">
      <c r="A38" s="19"/>
      <c r="B38" s="20">
        <v>33</v>
      </c>
      <c r="C38" s="22"/>
      <c r="D38" s="31"/>
      <c r="E38" s="16"/>
      <c r="F38" s="23" t="str">
        <f t="shared" si="4"/>
        <v/>
      </c>
      <c r="G38" s="24" t="str">
        <f t="shared" si="5"/>
        <v/>
      </c>
      <c r="H38" s="25" t="str">
        <f t="shared" si="0"/>
        <v/>
      </c>
      <c r="I38" s="25" t="str">
        <f t="shared" si="1"/>
        <v/>
      </c>
      <c r="J38" s="25" t="str">
        <f t="shared" si="2"/>
        <v/>
      </c>
      <c r="K38" s="26" t="str">
        <f t="shared" si="3"/>
        <v/>
      </c>
      <c r="M38" s="16"/>
      <c r="N38" s="16"/>
    </row>
    <row r="39" spans="1:14" ht="21" customHeight="1" x14ac:dyDescent="0.3">
      <c r="A39" s="19"/>
      <c r="B39" s="20">
        <v>34</v>
      </c>
      <c r="C39" s="22"/>
      <c r="D39" s="31"/>
      <c r="E39" s="16"/>
      <c r="F39" s="23" t="str">
        <f t="shared" si="4"/>
        <v/>
      </c>
      <c r="G39" s="24" t="str">
        <f t="shared" si="5"/>
        <v/>
      </c>
      <c r="H39" s="25" t="str">
        <f t="shared" si="0"/>
        <v/>
      </c>
      <c r="I39" s="25" t="str">
        <f t="shared" si="1"/>
        <v/>
      </c>
      <c r="J39" s="25" t="str">
        <f t="shared" si="2"/>
        <v/>
      </c>
      <c r="K39" s="26" t="str">
        <f t="shared" si="3"/>
        <v/>
      </c>
      <c r="M39" s="16"/>
      <c r="N39" s="16"/>
    </row>
    <row r="40" spans="1:14" ht="21" customHeight="1" x14ac:dyDescent="0.3">
      <c r="A40" s="19"/>
      <c r="B40" s="20">
        <v>35</v>
      </c>
      <c r="C40" s="22"/>
      <c r="D40" s="31"/>
      <c r="E40" s="16"/>
      <c r="F40" s="23" t="str">
        <f t="shared" si="4"/>
        <v/>
      </c>
      <c r="G40" s="24" t="str">
        <f t="shared" si="5"/>
        <v/>
      </c>
      <c r="H40" s="25" t="str">
        <f t="shared" si="0"/>
        <v/>
      </c>
      <c r="I40" s="25" t="str">
        <f t="shared" si="1"/>
        <v/>
      </c>
      <c r="J40" s="25" t="str">
        <f t="shared" si="2"/>
        <v/>
      </c>
      <c r="K40" s="26" t="str">
        <f t="shared" si="3"/>
        <v/>
      </c>
      <c r="M40" s="16"/>
      <c r="N40" s="16"/>
    </row>
    <row r="41" spans="1:14" ht="21" customHeight="1" x14ac:dyDescent="0.3">
      <c r="A41" s="19"/>
      <c r="B41" s="20">
        <v>36</v>
      </c>
      <c r="C41" s="22"/>
      <c r="D41" s="31"/>
      <c r="E41" s="16"/>
      <c r="F41" s="23" t="str">
        <f t="shared" si="4"/>
        <v/>
      </c>
      <c r="G41" s="24" t="str">
        <f t="shared" si="5"/>
        <v/>
      </c>
      <c r="H41" s="25" t="str">
        <f t="shared" si="0"/>
        <v/>
      </c>
      <c r="I41" s="25" t="str">
        <f t="shared" si="1"/>
        <v/>
      </c>
      <c r="J41" s="25" t="str">
        <f t="shared" si="2"/>
        <v/>
      </c>
      <c r="K41" s="26" t="str">
        <f t="shared" si="3"/>
        <v/>
      </c>
      <c r="M41" s="16"/>
      <c r="N41" s="16"/>
    </row>
    <row r="42" spans="1:14" ht="21" customHeight="1" x14ac:dyDescent="0.3">
      <c r="A42" s="19"/>
      <c r="B42" s="20">
        <v>37</v>
      </c>
      <c r="C42" s="22"/>
      <c r="D42" s="31"/>
      <c r="E42" s="16"/>
      <c r="F42" s="23" t="str">
        <f t="shared" si="4"/>
        <v/>
      </c>
      <c r="G42" s="24" t="str">
        <f t="shared" si="5"/>
        <v/>
      </c>
      <c r="H42" s="25" t="str">
        <f t="shared" si="0"/>
        <v/>
      </c>
      <c r="I42" s="25" t="str">
        <f t="shared" si="1"/>
        <v/>
      </c>
      <c r="J42" s="25" t="str">
        <f t="shared" si="2"/>
        <v/>
      </c>
      <c r="K42" s="26" t="str">
        <f t="shared" si="3"/>
        <v/>
      </c>
      <c r="M42" s="16"/>
      <c r="N42" s="16"/>
    </row>
    <row r="43" spans="1:14" ht="21" customHeight="1" x14ac:dyDescent="0.3">
      <c r="A43" s="19"/>
      <c r="B43" s="20">
        <v>38</v>
      </c>
      <c r="C43" s="22"/>
      <c r="D43" s="31"/>
      <c r="E43" s="16"/>
      <c r="F43" s="23" t="str">
        <f t="shared" si="4"/>
        <v/>
      </c>
      <c r="G43" s="24" t="str">
        <f t="shared" si="5"/>
        <v/>
      </c>
      <c r="H43" s="25" t="str">
        <f t="shared" si="0"/>
        <v/>
      </c>
      <c r="I43" s="25" t="str">
        <f t="shared" si="1"/>
        <v/>
      </c>
      <c r="J43" s="25" t="str">
        <f t="shared" si="2"/>
        <v/>
      </c>
      <c r="K43" s="26" t="str">
        <f t="shared" si="3"/>
        <v/>
      </c>
      <c r="M43" s="16"/>
      <c r="N43" s="16"/>
    </row>
    <row r="44" spans="1:14" ht="21" customHeight="1" x14ac:dyDescent="0.3">
      <c r="A44" s="19"/>
      <c r="B44" s="20">
        <v>39</v>
      </c>
      <c r="C44" s="22"/>
      <c r="D44" s="31"/>
      <c r="E44" s="16"/>
      <c r="F44" s="23" t="str">
        <f t="shared" si="4"/>
        <v/>
      </c>
      <c r="G44" s="24" t="str">
        <f t="shared" si="5"/>
        <v/>
      </c>
      <c r="H44" s="25" t="str">
        <f t="shared" si="0"/>
        <v/>
      </c>
      <c r="I44" s="25" t="str">
        <f t="shared" si="1"/>
        <v/>
      </c>
      <c r="J44" s="25" t="str">
        <f t="shared" si="2"/>
        <v/>
      </c>
      <c r="K44" s="26" t="str">
        <f t="shared" si="3"/>
        <v/>
      </c>
      <c r="M44" s="16"/>
      <c r="N44" s="16"/>
    </row>
    <row r="45" spans="1:14" ht="21" customHeight="1" x14ac:dyDescent="0.3">
      <c r="A45" s="19"/>
      <c r="B45" s="20">
        <v>40</v>
      </c>
      <c r="C45" s="22"/>
      <c r="D45" s="31"/>
      <c r="E45" s="16"/>
      <c r="F45" s="23" t="str">
        <f t="shared" si="4"/>
        <v/>
      </c>
      <c r="G45" s="24" t="str">
        <f t="shared" si="5"/>
        <v/>
      </c>
      <c r="H45" s="25" t="str">
        <f t="shared" si="0"/>
        <v/>
      </c>
      <c r="I45" s="25" t="str">
        <f t="shared" si="1"/>
        <v/>
      </c>
      <c r="J45" s="25" t="str">
        <f t="shared" si="2"/>
        <v/>
      </c>
      <c r="K45" s="26" t="str">
        <f t="shared" si="3"/>
        <v/>
      </c>
      <c r="M45" s="16"/>
      <c r="N45" s="16"/>
    </row>
    <row r="46" spans="1:14" ht="21" customHeight="1" x14ac:dyDescent="0.3">
      <c r="A46" s="19"/>
      <c r="B46" s="20">
        <v>41</v>
      </c>
      <c r="C46" s="22"/>
      <c r="D46" s="31"/>
      <c r="E46" s="16"/>
      <c r="F46" s="23" t="str">
        <f t="shared" si="4"/>
        <v/>
      </c>
      <c r="G46" s="24" t="str">
        <f t="shared" si="5"/>
        <v/>
      </c>
      <c r="H46" s="25" t="str">
        <f t="shared" si="0"/>
        <v/>
      </c>
      <c r="I46" s="25" t="str">
        <f t="shared" si="1"/>
        <v/>
      </c>
      <c r="J46" s="25" t="str">
        <f t="shared" si="2"/>
        <v/>
      </c>
      <c r="K46" s="26" t="str">
        <f t="shared" si="3"/>
        <v/>
      </c>
      <c r="M46" s="16"/>
      <c r="N46" s="16"/>
    </row>
    <row r="47" spans="1:14" ht="21" customHeight="1" x14ac:dyDescent="0.3">
      <c r="A47" s="19"/>
      <c r="B47" s="20">
        <v>42</v>
      </c>
      <c r="C47" s="22"/>
      <c r="D47" s="31"/>
      <c r="E47" s="16"/>
      <c r="F47" s="23" t="str">
        <f t="shared" si="4"/>
        <v/>
      </c>
      <c r="G47" s="24" t="str">
        <f t="shared" si="5"/>
        <v/>
      </c>
      <c r="H47" s="25" t="str">
        <f t="shared" si="0"/>
        <v/>
      </c>
      <c r="I47" s="25" t="str">
        <f t="shared" si="1"/>
        <v/>
      </c>
      <c r="J47" s="25" t="str">
        <f t="shared" si="2"/>
        <v/>
      </c>
      <c r="K47" s="26" t="str">
        <f t="shared" si="3"/>
        <v/>
      </c>
      <c r="M47" s="16"/>
      <c r="N47" s="16"/>
    </row>
    <row r="48" spans="1:14" ht="21" customHeight="1" x14ac:dyDescent="0.3">
      <c r="A48" s="19"/>
      <c r="B48" s="20">
        <v>43</v>
      </c>
      <c r="C48" s="22"/>
      <c r="D48" s="31"/>
      <c r="E48" s="16"/>
      <c r="F48" s="23" t="str">
        <f t="shared" si="4"/>
        <v/>
      </c>
      <c r="G48" s="24" t="str">
        <f t="shared" si="5"/>
        <v/>
      </c>
      <c r="H48" s="25" t="str">
        <f t="shared" si="0"/>
        <v/>
      </c>
      <c r="I48" s="25" t="str">
        <f t="shared" si="1"/>
        <v/>
      </c>
      <c r="J48" s="25" t="str">
        <f t="shared" si="2"/>
        <v/>
      </c>
      <c r="K48" s="26" t="str">
        <f t="shared" si="3"/>
        <v/>
      </c>
      <c r="M48" s="16"/>
      <c r="N48" s="16"/>
    </row>
  </sheetData>
  <mergeCells count="5">
    <mergeCell ref="I1:K1"/>
    <mergeCell ref="P1:Q1"/>
    <mergeCell ref="B2:C2"/>
    <mergeCell ref="B4:D4"/>
    <mergeCell ref="M4:N4"/>
  </mergeCells>
  <conditionalFormatting sqref="D6">
    <cfRule type="expression" dxfId="13" priority="1">
      <formula>"($A4+1)&gt;$c$1)"</formula>
    </cfRule>
  </conditionalFormatting>
  <conditionalFormatting sqref="M7:M18">
    <cfRule type="cellIs" dxfId="12" priority="2" operator="equal">
      <formula>$D$2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DC22-40BC-43B4-9E73-D22008C852C3}">
  <dimension ref="A1:Q48"/>
  <sheetViews>
    <sheetView workbookViewId="0">
      <selection activeCell="G9" sqref="G9"/>
    </sheetView>
  </sheetViews>
  <sheetFormatPr defaultColWidth="9.1796875" defaultRowHeight="14" x14ac:dyDescent="0.3"/>
  <cols>
    <col min="1" max="1" width="10.26953125" style="1" customWidth="1"/>
    <col min="2" max="2" width="9.453125" style="1" customWidth="1"/>
    <col min="3" max="3" width="19.1796875" style="1" customWidth="1"/>
    <col min="4" max="4" width="9" style="1" customWidth="1"/>
    <col min="5" max="5" width="5.54296875" style="1" customWidth="1"/>
    <col min="6" max="6" width="22.1796875" style="1" customWidth="1"/>
    <col min="7" max="7" width="18.26953125" style="1" customWidth="1"/>
    <col min="8" max="11" width="14" style="1" customWidth="1"/>
    <col min="12" max="12" width="4.26953125" style="1" customWidth="1"/>
    <col min="13" max="13" width="13.1796875" style="1" customWidth="1"/>
    <col min="14" max="14" width="21.54296875" style="1" customWidth="1"/>
    <col min="15" max="15" width="9.1796875" style="1"/>
    <col min="16" max="16" width="41.7265625" style="1" bestFit="1" customWidth="1"/>
    <col min="17" max="16384" width="9.1796875" style="1"/>
  </cols>
  <sheetData>
    <row r="1" spans="1:17" ht="32.25" customHeight="1" thickBot="1" x14ac:dyDescent="0.5">
      <c r="B1" s="2"/>
      <c r="C1" s="2"/>
      <c r="D1" s="2"/>
      <c r="E1" s="3"/>
      <c r="F1" s="4"/>
      <c r="I1" s="32" t="s">
        <v>0</v>
      </c>
      <c r="J1" s="32"/>
      <c r="K1" s="32"/>
      <c r="P1" s="33" t="s">
        <v>1</v>
      </c>
      <c r="Q1" s="34"/>
    </row>
    <row r="2" spans="1:17" ht="21.75" customHeight="1" thickBot="1" x14ac:dyDescent="0.5">
      <c r="B2" s="35" t="s">
        <v>2</v>
      </c>
      <c r="C2" s="36"/>
      <c r="D2" s="5">
        <v>3</v>
      </c>
      <c r="I2" s="6" t="s">
        <v>3</v>
      </c>
      <c r="J2" s="6" t="s">
        <v>4</v>
      </c>
      <c r="K2" s="6" t="s">
        <v>5</v>
      </c>
      <c r="P2" s="7" t="s">
        <v>6</v>
      </c>
      <c r="Q2" s="8"/>
    </row>
    <row r="3" spans="1:17" ht="20.25" customHeight="1" thickBot="1" x14ac:dyDescent="0.35">
      <c r="I3" s="9">
        <f>AVERAGE(I6:I48)</f>
        <v>53.333333333333336</v>
      </c>
      <c r="J3" s="9">
        <f>AVERAGE(J6:J48)</f>
        <v>3509.7222222222222</v>
      </c>
      <c r="K3" s="10">
        <f>AVERAGE(K6:K48)</f>
        <v>0.27704269150207367</v>
      </c>
      <c r="P3" s="7" t="s">
        <v>7</v>
      </c>
      <c r="Q3" s="7"/>
    </row>
    <row r="4" spans="1:17" ht="20.25" customHeight="1" thickBot="1" x14ac:dyDescent="0.5">
      <c r="B4" s="37" t="s">
        <v>8</v>
      </c>
      <c r="C4" s="37"/>
      <c r="D4" s="37"/>
      <c r="I4" s="11"/>
      <c r="J4" s="11"/>
      <c r="K4" s="12"/>
      <c r="M4" s="38" t="s">
        <v>9</v>
      </c>
      <c r="N4" s="38"/>
      <c r="P4" s="7"/>
      <c r="Q4" s="7"/>
    </row>
    <row r="5" spans="1:17" ht="112.5" customHeight="1" thickBot="1" x14ac:dyDescent="0.5">
      <c r="A5" s="13" t="s">
        <v>10</v>
      </c>
      <c r="B5" s="14" t="s">
        <v>11</v>
      </c>
      <c r="C5" s="15" t="s">
        <v>12</v>
      </c>
      <c r="D5" s="15" t="s">
        <v>13</v>
      </c>
      <c r="E5" s="16"/>
      <c r="F5" s="14" t="s">
        <v>14</v>
      </c>
      <c r="G5" s="17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M5" s="14" t="s">
        <v>20</v>
      </c>
      <c r="N5" s="14" t="s">
        <v>21</v>
      </c>
      <c r="P5" s="7" t="s">
        <v>22</v>
      </c>
      <c r="Q5" s="18"/>
    </row>
    <row r="6" spans="1:17" ht="21" customHeight="1" thickBot="1" x14ac:dyDescent="0.35">
      <c r="A6" s="19" t="s">
        <v>23</v>
      </c>
      <c r="B6" s="20">
        <v>1</v>
      </c>
      <c r="C6" s="21">
        <v>100</v>
      </c>
      <c r="D6" s="22">
        <v>1</v>
      </c>
      <c r="E6" s="16"/>
      <c r="F6" s="23" t="str">
        <f>IF(AND($C5&lt;&gt;"",B6-$D$2&gt;0),"Formula Needed  --&gt;","")</f>
        <v/>
      </c>
      <c r="G6" s="24"/>
      <c r="H6" s="25" t="str">
        <f t="shared" ref="H6:H48" si="0">IF(AND($B6&gt;$D$2,C6&lt;&gt;""),C6-G6,"")</f>
        <v/>
      </c>
      <c r="I6" s="25" t="str">
        <f t="shared" ref="I6:I48" si="1">IF(AND($B6&gt;$D$2,C6&lt;&gt;""),ABS($H6),"")</f>
        <v/>
      </c>
      <c r="J6" s="25" t="str">
        <f t="shared" ref="J6:J48" si="2">IF(AND($B6&gt;$D$2,C6&lt;&gt;""),$H6^2,"")</f>
        <v/>
      </c>
      <c r="K6" s="26" t="str">
        <f t="shared" ref="K6:K48" si="3">IF(AND($B6&gt;$D$2,C6&lt;&gt;""),$I6/$C6,"")</f>
        <v/>
      </c>
      <c r="M6" s="20"/>
      <c r="N6" s="27"/>
      <c r="P6" s="7" t="s">
        <v>24</v>
      </c>
      <c r="Q6" s="28"/>
    </row>
    <row r="7" spans="1:17" ht="21" customHeight="1" thickBot="1" x14ac:dyDescent="0.35">
      <c r="A7" s="19" t="s">
        <v>25</v>
      </c>
      <c r="B7" s="20">
        <v>2</v>
      </c>
      <c r="C7" s="21">
        <v>120</v>
      </c>
      <c r="D7" s="22">
        <v>3</v>
      </c>
      <c r="E7" s="16"/>
      <c r="F7" s="23" t="str">
        <f t="shared" ref="F7:F48" si="4">IF(AND($C6&lt;&gt;"",B7-$D$2&gt;0),"Formula Needed  --&gt;","")</f>
        <v/>
      </c>
      <c r="G7" s="24"/>
      <c r="H7" s="25" t="str">
        <f t="shared" si="0"/>
        <v/>
      </c>
      <c r="I7" s="25" t="str">
        <f t="shared" si="1"/>
        <v/>
      </c>
      <c r="J7" s="25" t="str">
        <f t="shared" si="2"/>
        <v/>
      </c>
      <c r="K7" s="26" t="str">
        <f t="shared" si="3"/>
        <v/>
      </c>
      <c r="M7" s="20">
        <v>1</v>
      </c>
      <c r="N7" s="24">
        <f>IF($C6&lt;&gt;"",($C6*$D$6)/$D$6,"")</f>
        <v>100</v>
      </c>
      <c r="P7" s="7" t="s">
        <v>26</v>
      </c>
      <c r="Q7" s="29"/>
    </row>
    <row r="8" spans="1:17" ht="21" customHeight="1" thickBot="1" x14ac:dyDescent="0.35">
      <c r="A8" s="19" t="s">
        <v>27</v>
      </c>
      <c r="B8" s="20">
        <v>3</v>
      </c>
      <c r="C8" s="21">
        <v>130</v>
      </c>
      <c r="D8" s="22">
        <v>4</v>
      </c>
      <c r="E8" s="16"/>
      <c r="F8" s="23" t="str">
        <f t="shared" si="4"/>
        <v/>
      </c>
      <c r="G8" s="24"/>
      <c r="H8" s="25" t="str">
        <f t="shared" si="0"/>
        <v/>
      </c>
      <c r="I8" s="25" t="str">
        <f t="shared" si="1"/>
        <v/>
      </c>
      <c r="J8" s="25" t="str">
        <f t="shared" si="2"/>
        <v/>
      </c>
      <c r="K8" s="26" t="str">
        <f t="shared" si="3"/>
        <v/>
      </c>
      <c r="M8" s="20">
        <v>2</v>
      </c>
      <c r="N8" s="24">
        <f>IF($C7&lt;&gt;"",($C6*$D$6+$C7*$D$7)/SUM($D$6:$D$7),"")</f>
        <v>115</v>
      </c>
      <c r="P8" s="7" t="s">
        <v>28</v>
      </c>
      <c r="Q8" s="30"/>
    </row>
    <row r="9" spans="1:17" ht="21" customHeight="1" x14ac:dyDescent="0.3">
      <c r="A9" s="19" t="s">
        <v>29</v>
      </c>
      <c r="B9" s="20">
        <v>4</v>
      </c>
      <c r="C9" s="21">
        <v>160</v>
      </c>
      <c r="D9" s="31"/>
      <c r="E9" s="16"/>
      <c r="F9" s="23" t="str">
        <f t="shared" si="4"/>
        <v>Formula Needed  --&gt;</v>
      </c>
      <c r="G9" s="24">
        <f t="shared" ref="G9:G48" si="5">IF($C8&lt;&gt;"",($C6*$D$6+$C7*$D$7+$C8*$D$8)/SUM($D$6:$D$8),"")</f>
        <v>122.5</v>
      </c>
      <c r="H9" s="25">
        <f t="shared" si="0"/>
        <v>37.5</v>
      </c>
      <c r="I9" s="25">
        <f t="shared" si="1"/>
        <v>37.5</v>
      </c>
      <c r="J9" s="25">
        <f t="shared" si="2"/>
        <v>1406.25</v>
      </c>
      <c r="K9" s="26">
        <f t="shared" si="3"/>
        <v>0.234375</v>
      </c>
      <c r="M9" s="20">
        <v>3</v>
      </c>
      <c r="N9" s="24">
        <f>IF($C8&lt;&gt;"",($C6*$D$6+$C7*$D$7+$C8*$D$8)/SUM($D$6:$D$8),"")</f>
        <v>122.5</v>
      </c>
    </row>
    <row r="10" spans="1:17" ht="21" customHeight="1" x14ac:dyDescent="0.3">
      <c r="A10" s="19" t="s">
        <v>30</v>
      </c>
      <c r="B10" s="20">
        <v>5</v>
      </c>
      <c r="C10" s="21">
        <v>190</v>
      </c>
      <c r="D10" s="31"/>
      <c r="E10" s="16"/>
      <c r="F10" s="23" t="str">
        <f t="shared" si="4"/>
        <v>Formula Needed  --&gt;</v>
      </c>
      <c r="G10" s="24">
        <f t="shared" si="5"/>
        <v>143.75</v>
      </c>
      <c r="H10" s="25">
        <f t="shared" si="0"/>
        <v>46.25</v>
      </c>
      <c r="I10" s="25">
        <f t="shared" si="1"/>
        <v>46.25</v>
      </c>
      <c r="J10" s="25">
        <f t="shared" si="2"/>
        <v>2139.0625</v>
      </c>
      <c r="K10" s="26">
        <f t="shared" si="3"/>
        <v>0.24342105263157895</v>
      </c>
      <c r="M10" s="20">
        <v>4</v>
      </c>
      <c r="N10" s="24">
        <f>IF($C9&lt;&gt;"",($C6*$D$6+$C7*$D$7+$C8*$D$8+$C9*$D$9)/SUM($D$6:$D$9),"")</f>
        <v>122.5</v>
      </c>
    </row>
    <row r="11" spans="1:17" ht="21" customHeight="1" x14ac:dyDescent="0.3">
      <c r="A11" s="19" t="s">
        <v>31</v>
      </c>
      <c r="B11" s="20">
        <v>6</v>
      </c>
      <c r="C11" s="21">
        <v>230</v>
      </c>
      <c r="D11" s="31"/>
      <c r="E11" s="16"/>
      <c r="F11" s="23" t="str">
        <f t="shared" si="4"/>
        <v>Formula Needed  --&gt;</v>
      </c>
      <c r="G11" s="24">
        <f t="shared" si="5"/>
        <v>171.25</v>
      </c>
      <c r="H11" s="25">
        <f t="shared" si="0"/>
        <v>58.75</v>
      </c>
      <c r="I11" s="25">
        <f t="shared" si="1"/>
        <v>58.75</v>
      </c>
      <c r="J11" s="25">
        <f t="shared" si="2"/>
        <v>3451.5625</v>
      </c>
      <c r="K11" s="26">
        <f t="shared" si="3"/>
        <v>0.25543478260869568</v>
      </c>
      <c r="M11" s="20">
        <v>5</v>
      </c>
      <c r="N11" s="24">
        <f>IF($C10&lt;&gt;"",($C6*$D$6+$C7*$D$7+$C8*$D$8+$C9*$D$9+$C10*$D$10)/SUM($D$6:$D$10),"")</f>
        <v>122.5</v>
      </c>
    </row>
    <row r="12" spans="1:17" ht="21" customHeight="1" x14ac:dyDescent="0.3">
      <c r="A12" s="19" t="s">
        <v>32</v>
      </c>
      <c r="B12" s="20">
        <v>7</v>
      </c>
      <c r="C12" s="21">
        <v>260</v>
      </c>
      <c r="D12" s="31"/>
      <c r="E12" s="16"/>
      <c r="F12" s="23" t="str">
        <f t="shared" si="4"/>
        <v>Formula Needed  --&gt;</v>
      </c>
      <c r="G12" s="24">
        <f t="shared" si="5"/>
        <v>206.25</v>
      </c>
      <c r="H12" s="25">
        <f t="shared" si="0"/>
        <v>53.75</v>
      </c>
      <c r="I12" s="25">
        <f t="shared" si="1"/>
        <v>53.75</v>
      </c>
      <c r="J12" s="25">
        <f t="shared" si="2"/>
        <v>2889.0625</v>
      </c>
      <c r="K12" s="26">
        <f t="shared" si="3"/>
        <v>0.20673076923076922</v>
      </c>
      <c r="M12" s="20">
        <v>6</v>
      </c>
      <c r="N12" s="24">
        <f>IF($C11&lt;&gt;"",($C6*$D$6+$C7*$D$7+$C8*$D$8+$C9*$D$9+$C10*$D$10+$C11*$D$11)/SUM($D$6:$D$11),"")</f>
        <v>122.5</v>
      </c>
    </row>
    <row r="13" spans="1:17" ht="21" customHeight="1" x14ac:dyDescent="0.3">
      <c r="A13" s="19" t="s">
        <v>33</v>
      </c>
      <c r="B13" s="20">
        <v>8</v>
      </c>
      <c r="C13" s="21">
        <v>300</v>
      </c>
      <c r="D13" s="31"/>
      <c r="E13" s="16"/>
      <c r="F13" s="23" t="str">
        <f t="shared" si="4"/>
        <v>Formula Needed  --&gt;</v>
      </c>
      <c r="G13" s="24">
        <f t="shared" si="5"/>
        <v>240</v>
      </c>
      <c r="H13" s="25">
        <f t="shared" si="0"/>
        <v>60</v>
      </c>
      <c r="I13" s="25">
        <f t="shared" si="1"/>
        <v>60</v>
      </c>
      <c r="J13" s="25">
        <f t="shared" si="2"/>
        <v>3600</v>
      </c>
      <c r="K13" s="26">
        <f t="shared" si="3"/>
        <v>0.2</v>
      </c>
      <c r="M13" s="20">
        <v>7</v>
      </c>
      <c r="N13" s="24">
        <f>IF($C12&lt;&gt;"",($C6*$D$6+$C7*$D$7+$C8*$D$8+$C9*$D$9+$C10*$D$10+$C11*$D$11+$C12*$D$12)/SUM($D$6:$D$12),"")</f>
        <v>122.5</v>
      </c>
    </row>
    <row r="14" spans="1:17" ht="21" customHeight="1" x14ac:dyDescent="0.3">
      <c r="A14" s="19" t="s">
        <v>34</v>
      </c>
      <c r="B14" s="20">
        <v>9</v>
      </c>
      <c r="C14" s="21">
        <v>280</v>
      </c>
      <c r="D14" s="31"/>
      <c r="E14" s="16"/>
      <c r="F14" s="23" t="str">
        <f t="shared" si="4"/>
        <v>Formula Needed  --&gt;</v>
      </c>
      <c r="G14" s="24">
        <f t="shared" si="5"/>
        <v>276.25</v>
      </c>
      <c r="H14" s="25">
        <f t="shared" si="0"/>
        <v>3.75</v>
      </c>
      <c r="I14" s="25">
        <f t="shared" si="1"/>
        <v>3.75</v>
      </c>
      <c r="J14" s="25">
        <f t="shared" si="2"/>
        <v>14.0625</v>
      </c>
      <c r="K14" s="26">
        <f t="shared" si="3"/>
        <v>1.3392857142857142E-2</v>
      </c>
      <c r="M14" s="20">
        <v>8</v>
      </c>
      <c r="N14" s="24">
        <f>IF($C13&lt;&gt;"",($C6*$D$6+$C7*$D$7+$C8*$D$8+$C9*$D$9+$C10*$D$10+$C11*$D$11+$C12*$D$12+$C13*$D$13)/SUM($D$6:$D$13),"")</f>
        <v>122.5</v>
      </c>
    </row>
    <row r="15" spans="1:17" ht="21" customHeight="1" x14ac:dyDescent="0.3">
      <c r="A15" s="19" t="s">
        <v>35</v>
      </c>
      <c r="B15" s="20">
        <v>10</v>
      </c>
      <c r="C15" s="21">
        <v>180</v>
      </c>
      <c r="D15" s="31"/>
      <c r="E15" s="16"/>
      <c r="F15" s="23" t="str">
        <f t="shared" si="4"/>
        <v>Formula Needed  --&gt;</v>
      </c>
      <c r="G15" s="24">
        <f t="shared" si="5"/>
        <v>285</v>
      </c>
      <c r="H15" s="25">
        <f t="shared" si="0"/>
        <v>-105</v>
      </c>
      <c r="I15" s="25">
        <f t="shared" si="1"/>
        <v>105</v>
      </c>
      <c r="J15" s="25">
        <f t="shared" si="2"/>
        <v>11025</v>
      </c>
      <c r="K15" s="26">
        <f t="shared" si="3"/>
        <v>0.58333333333333337</v>
      </c>
      <c r="M15" s="20">
        <v>9</v>
      </c>
      <c r="N15" s="24">
        <f>IF($C14&lt;&gt;"",($C6*$D$6+$C7*$D$7+$C8*$D$8+$C9*$D$9+$C10*$D$10+$C11*$D$11+$C12*$D$12+$C13*$D$13+$C14*$D$14)/SUM($D$6:$D$14),"")</f>
        <v>122.5</v>
      </c>
    </row>
    <row r="16" spans="1:17" ht="21" customHeight="1" x14ac:dyDescent="0.3">
      <c r="A16" s="19" t="s">
        <v>36</v>
      </c>
      <c r="B16" s="20">
        <v>11</v>
      </c>
      <c r="C16" s="21">
        <v>160</v>
      </c>
      <c r="D16" s="31"/>
      <c r="E16" s="16"/>
      <c r="F16" s="23" t="str">
        <f t="shared" si="4"/>
        <v>Formula Needed  --&gt;</v>
      </c>
      <c r="G16" s="24">
        <f t="shared" si="5"/>
        <v>232.5</v>
      </c>
      <c r="H16" s="25">
        <f t="shared" si="0"/>
        <v>-72.5</v>
      </c>
      <c r="I16" s="25">
        <f t="shared" si="1"/>
        <v>72.5</v>
      </c>
      <c r="J16" s="25">
        <f t="shared" si="2"/>
        <v>5256.25</v>
      </c>
      <c r="K16" s="26">
        <f t="shared" si="3"/>
        <v>0.453125</v>
      </c>
      <c r="M16" s="20">
        <v>10</v>
      </c>
      <c r="N16" s="24">
        <f>IF($C15&lt;&gt;"",($C6*$D$6+$C7*$D$7+$C8*$D$8+$C9*$D$9+$C10*$D$10+$C11*$D$11+$C12*$D$12+$C13*$D$13+$C14*$D$14+$C15*$D$15)/SUM($D$6:$D$15),"")</f>
        <v>122.5</v>
      </c>
    </row>
    <row r="17" spans="1:14" ht="21" customHeight="1" x14ac:dyDescent="0.3">
      <c r="A17" s="19" t="s">
        <v>37</v>
      </c>
      <c r="B17" s="20">
        <v>12</v>
      </c>
      <c r="C17" s="21">
        <v>140</v>
      </c>
      <c r="D17" s="31"/>
      <c r="E17" s="16"/>
      <c r="F17" s="23" t="str">
        <f t="shared" si="4"/>
        <v>Formula Needed  --&gt;</v>
      </c>
      <c r="G17" s="24">
        <f t="shared" si="5"/>
        <v>182.5</v>
      </c>
      <c r="H17" s="25">
        <f t="shared" si="0"/>
        <v>-42.5</v>
      </c>
      <c r="I17" s="25">
        <f t="shared" si="1"/>
        <v>42.5</v>
      </c>
      <c r="J17" s="25">
        <f t="shared" si="2"/>
        <v>1806.25</v>
      </c>
      <c r="K17" s="26">
        <f t="shared" si="3"/>
        <v>0.30357142857142855</v>
      </c>
      <c r="M17" s="20">
        <v>11</v>
      </c>
      <c r="N17" s="24">
        <f>IF($C16&lt;&gt;"",($C6*$D$6+$C7*$D$7+$C8*$D$8+$C9*$D$9+$C10*$D$10+$C11*$D$11+$C12*$D$12+$C13*$D$13+$C14*$D$14+$C15*$D$15+$C16*$D$16)/SUM($D$6:$D$16),"")</f>
        <v>122.5</v>
      </c>
    </row>
    <row r="18" spans="1:14" ht="21" customHeight="1" x14ac:dyDescent="0.3">
      <c r="A18" s="19"/>
      <c r="B18" s="20">
        <v>13</v>
      </c>
      <c r="C18" s="22"/>
      <c r="D18" s="31"/>
      <c r="E18" s="16"/>
      <c r="F18" s="23" t="str">
        <f t="shared" si="4"/>
        <v>Formula Needed  --&gt;</v>
      </c>
      <c r="G18" s="24">
        <f t="shared" si="5"/>
        <v>152.5</v>
      </c>
      <c r="H18" s="25" t="str">
        <f t="shared" si="0"/>
        <v/>
      </c>
      <c r="I18" s="25" t="str">
        <f t="shared" si="1"/>
        <v/>
      </c>
      <c r="J18" s="25" t="str">
        <f t="shared" si="2"/>
        <v/>
      </c>
      <c r="K18" s="26" t="str">
        <f t="shared" si="3"/>
        <v/>
      </c>
      <c r="M18" s="20">
        <v>12</v>
      </c>
      <c r="N18" s="24">
        <f>IF($C17&lt;&gt;"",($C6*$D$6+$C7*$D$7+$C8*$D$8+$C9*$D$9+$C10*$D$10+$C11*$D$11+$C12*$D$12+$C13*$D$13+$C14*$D$14+$C15*$D$15+$C16*$D$16+$C17*$D$17)/SUM($D$6:$D$17),"")</f>
        <v>122.5</v>
      </c>
    </row>
    <row r="19" spans="1:14" ht="21" customHeight="1" x14ac:dyDescent="0.3">
      <c r="A19" s="19"/>
      <c r="B19" s="20">
        <v>14</v>
      </c>
      <c r="C19" s="22"/>
      <c r="D19" s="31"/>
      <c r="E19" s="16"/>
      <c r="F19" s="23" t="str">
        <f t="shared" si="4"/>
        <v/>
      </c>
      <c r="G19" s="24" t="str">
        <f t="shared" si="5"/>
        <v/>
      </c>
      <c r="H19" s="25" t="str">
        <f t="shared" si="0"/>
        <v/>
      </c>
      <c r="I19" s="25" t="str">
        <f t="shared" si="1"/>
        <v/>
      </c>
      <c r="J19" s="25" t="str">
        <f t="shared" si="2"/>
        <v/>
      </c>
      <c r="K19" s="26" t="str">
        <f t="shared" si="3"/>
        <v/>
      </c>
      <c r="M19" s="16"/>
      <c r="N19" s="16"/>
    </row>
    <row r="20" spans="1:14" ht="21" customHeight="1" x14ac:dyDescent="0.3">
      <c r="A20" s="19"/>
      <c r="B20" s="20">
        <v>15</v>
      </c>
      <c r="C20" s="22"/>
      <c r="D20" s="31"/>
      <c r="E20" s="16"/>
      <c r="F20" s="23" t="str">
        <f t="shared" si="4"/>
        <v/>
      </c>
      <c r="G20" s="24" t="str">
        <f t="shared" si="5"/>
        <v/>
      </c>
      <c r="H20" s="25" t="str">
        <f t="shared" si="0"/>
        <v/>
      </c>
      <c r="I20" s="25" t="str">
        <f t="shared" si="1"/>
        <v/>
      </c>
      <c r="J20" s="25" t="str">
        <f t="shared" si="2"/>
        <v/>
      </c>
      <c r="K20" s="26" t="str">
        <f t="shared" si="3"/>
        <v/>
      </c>
      <c r="M20" s="16"/>
      <c r="N20" s="16"/>
    </row>
    <row r="21" spans="1:14" ht="21" customHeight="1" x14ac:dyDescent="0.3">
      <c r="A21" s="19"/>
      <c r="B21" s="20">
        <v>16</v>
      </c>
      <c r="C21" s="22"/>
      <c r="D21" s="31"/>
      <c r="E21" s="16"/>
      <c r="F21" s="23" t="str">
        <f t="shared" si="4"/>
        <v/>
      </c>
      <c r="G21" s="24" t="str">
        <f t="shared" si="5"/>
        <v/>
      </c>
      <c r="H21" s="25" t="str">
        <f t="shared" si="0"/>
        <v/>
      </c>
      <c r="I21" s="25" t="str">
        <f t="shared" si="1"/>
        <v/>
      </c>
      <c r="J21" s="25" t="str">
        <f t="shared" si="2"/>
        <v/>
      </c>
      <c r="K21" s="26" t="str">
        <f t="shared" si="3"/>
        <v/>
      </c>
      <c r="M21" s="16"/>
      <c r="N21" s="16"/>
    </row>
    <row r="22" spans="1:14" ht="21" customHeight="1" x14ac:dyDescent="0.3">
      <c r="A22" s="19"/>
      <c r="B22" s="20">
        <v>17</v>
      </c>
      <c r="C22" s="22"/>
      <c r="D22" s="31"/>
      <c r="E22" s="16"/>
      <c r="F22" s="23" t="str">
        <f t="shared" si="4"/>
        <v/>
      </c>
      <c r="G22" s="24" t="str">
        <f t="shared" si="5"/>
        <v/>
      </c>
      <c r="H22" s="25" t="str">
        <f t="shared" si="0"/>
        <v/>
      </c>
      <c r="I22" s="25" t="str">
        <f t="shared" si="1"/>
        <v/>
      </c>
      <c r="J22" s="25" t="str">
        <f t="shared" si="2"/>
        <v/>
      </c>
      <c r="K22" s="26" t="str">
        <f t="shared" si="3"/>
        <v/>
      </c>
      <c r="M22" s="16"/>
      <c r="N22" s="16"/>
    </row>
    <row r="23" spans="1:14" ht="21" customHeight="1" x14ac:dyDescent="0.3">
      <c r="A23" s="19"/>
      <c r="B23" s="20">
        <v>18</v>
      </c>
      <c r="C23" s="22"/>
      <c r="D23" s="31"/>
      <c r="E23" s="16"/>
      <c r="F23" s="23" t="str">
        <f t="shared" si="4"/>
        <v/>
      </c>
      <c r="G23" s="24" t="str">
        <f t="shared" si="5"/>
        <v/>
      </c>
      <c r="H23" s="25" t="str">
        <f t="shared" si="0"/>
        <v/>
      </c>
      <c r="I23" s="25" t="str">
        <f t="shared" si="1"/>
        <v/>
      </c>
      <c r="J23" s="25" t="str">
        <f t="shared" si="2"/>
        <v/>
      </c>
      <c r="K23" s="26" t="str">
        <f t="shared" si="3"/>
        <v/>
      </c>
      <c r="M23" s="16"/>
      <c r="N23" s="16"/>
    </row>
    <row r="24" spans="1:14" ht="21" customHeight="1" x14ac:dyDescent="0.3">
      <c r="A24" s="19"/>
      <c r="B24" s="20">
        <v>19</v>
      </c>
      <c r="C24" s="22"/>
      <c r="D24" s="31"/>
      <c r="E24" s="16"/>
      <c r="F24" s="23" t="str">
        <f t="shared" si="4"/>
        <v/>
      </c>
      <c r="G24" s="24" t="str">
        <f t="shared" si="5"/>
        <v/>
      </c>
      <c r="H24" s="25" t="str">
        <f t="shared" si="0"/>
        <v/>
      </c>
      <c r="I24" s="25" t="str">
        <f t="shared" si="1"/>
        <v/>
      </c>
      <c r="J24" s="25" t="str">
        <f t="shared" si="2"/>
        <v/>
      </c>
      <c r="K24" s="26" t="str">
        <f t="shared" si="3"/>
        <v/>
      </c>
      <c r="M24" s="16"/>
      <c r="N24" s="16"/>
    </row>
    <row r="25" spans="1:14" ht="21" customHeight="1" x14ac:dyDescent="0.3">
      <c r="A25" s="19"/>
      <c r="B25" s="20">
        <v>20</v>
      </c>
      <c r="C25" s="22"/>
      <c r="D25" s="31"/>
      <c r="E25" s="16"/>
      <c r="F25" s="23" t="str">
        <f t="shared" si="4"/>
        <v/>
      </c>
      <c r="G25" s="24" t="str">
        <f t="shared" si="5"/>
        <v/>
      </c>
      <c r="H25" s="25" t="str">
        <f t="shared" si="0"/>
        <v/>
      </c>
      <c r="I25" s="25" t="str">
        <f t="shared" si="1"/>
        <v/>
      </c>
      <c r="J25" s="25" t="str">
        <f t="shared" si="2"/>
        <v/>
      </c>
      <c r="K25" s="26" t="str">
        <f t="shared" si="3"/>
        <v/>
      </c>
      <c r="M25" s="16"/>
      <c r="N25" s="16"/>
    </row>
    <row r="26" spans="1:14" ht="21" customHeight="1" x14ac:dyDescent="0.3">
      <c r="A26" s="19"/>
      <c r="B26" s="20">
        <v>21</v>
      </c>
      <c r="C26" s="22"/>
      <c r="D26" s="31"/>
      <c r="E26" s="16"/>
      <c r="F26" s="23" t="str">
        <f t="shared" si="4"/>
        <v/>
      </c>
      <c r="G26" s="24" t="str">
        <f t="shared" si="5"/>
        <v/>
      </c>
      <c r="H26" s="25" t="str">
        <f t="shared" si="0"/>
        <v/>
      </c>
      <c r="I26" s="25" t="str">
        <f t="shared" si="1"/>
        <v/>
      </c>
      <c r="J26" s="25" t="str">
        <f t="shared" si="2"/>
        <v/>
      </c>
      <c r="K26" s="26" t="str">
        <f t="shared" si="3"/>
        <v/>
      </c>
      <c r="M26" s="16"/>
      <c r="N26" s="16"/>
    </row>
    <row r="27" spans="1:14" ht="21" customHeight="1" x14ac:dyDescent="0.3">
      <c r="A27" s="19"/>
      <c r="B27" s="20">
        <v>22</v>
      </c>
      <c r="C27" s="22"/>
      <c r="D27" s="31"/>
      <c r="E27" s="16"/>
      <c r="F27" s="23" t="str">
        <f t="shared" si="4"/>
        <v/>
      </c>
      <c r="G27" s="24" t="str">
        <f t="shared" si="5"/>
        <v/>
      </c>
      <c r="H27" s="25" t="str">
        <f t="shared" si="0"/>
        <v/>
      </c>
      <c r="I27" s="25" t="str">
        <f t="shared" si="1"/>
        <v/>
      </c>
      <c r="J27" s="25" t="str">
        <f t="shared" si="2"/>
        <v/>
      </c>
      <c r="K27" s="26" t="str">
        <f t="shared" si="3"/>
        <v/>
      </c>
      <c r="M27" s="16"/>
      <c r="N27" s="16"/>
    </row>
    <row r="28" spans="1:14" ht="21" customHeight="1" x14ac:dyDescent="0.3">
      <c r="A28" s="19"/>
      <c r="B28" s="20">
        <v>23</v>
      </c>
      <c r="C28" s="22"/>
      <c r="D28" s="31"/>
      <c r="E28" s="16"/>
      <c r="F28" s="23" t="str">
        <f t="shared" si="4"/>
        <v/>
      </c>
      <c r="G28" s="24" t="str">
        <f t="shared" si="5"/>
        <v/>
      </c>
      <c r="H28" s="25" t="str">
        <f t="shared" si="0"/>
        <v/>
      </c>
      <c r="I28" s="25" t="str">
        <f t="shared" si="1"/>
        <v/>
      </c>
      <c r="J28" s="25" t="str">
        <f t="shared" si="2"/>
        <v/>
      </c>
      <c r="K28" s="26" t="str">
        <f t="shared" si="3"/>
        <v/>
      </c>
      <c r="M28" s="16"/>
      <c r="N28" s="16"/>
    </row>
    <row r="29" spans="1:14" ht="21" customHeight="1" x14ac:dyDescent="0.3">
      <c r="A29" s="19"/>
      <c r="B29" s="20">
        <v>24</v>
      </c>
      <c r="C29" s="22"/>
      <c r="D29" s="31"/>
      <c r="E29" s="16"/>
      <c r="F29" s="23" t="str">
        <f t="shared" si="4"/>
        <v/>
      </c>
      <c r="G29" s="24" t="str">
        <f t="shared" si="5"/>
        <v/>
      </c>
      <c r="H29" s="25" t="str">
        <f t="shared" si="0"/>
        <v/>
      </c>
      <c r="I29" s="25" t="str">
        <f t="shared" si="1"/>
        <v/>
      </c>
      <c r="J29" s="25" t="str">
        <f t="shared" si="2"/>
        <v/>
      </c>
      <c r="K29" s="26" t="str">
        <f t="shared" si="3"/>
        <v/>
      </c>
      <c r="M29" s="16"/>
      <c r="N29" s="16"/>
    </row>
    <row r="30" spans="1:14" ht="21" customHeight="1" x14ac:dyDescent="0.3">
      <c r="A30" s="19"/>
      <c r="B30" s="20">
        <v>25</v>
      </c>
      <c r="C30" s="22"/>
      <c r="D30" s="31"/>
      <c r="E30" s="16"/>
      <c r="F30" s="23" t="str">
        <f t="shared" si="4"/>
        <v/>
      </c>
      <c r="G30" s="24" t="str">
        <f t="shared" si="5"/>
        <v/>
      </c>
      <c r="H30" s="25" t="str">
        <f t="shared" si="0"/>
        <v/>
      </c>
      <c r="I30" s="25" t="str">
        <f t="shared" si="1"/>
        <v/>
      </c>
      <c r="J30" s="25" t="str">
        <f t="shared" si="2"/>
        <v/>
      </c>
      <c r="K30" s="26" t="str">
        <f t="shared" si="3"/>
        <v/>
      </c>
      <c r="M30" s="16"/>
      <c r="N30" s="16"/>
    </row>
    <row r="31" spans="1:14" ht="21" customHeight="1" x14ac:dyDescent="0.3">
      <c r="A31" s="19"/>
      <c r="B31" s="20">
        <v>26</v>
      </c>
      <c r="C31" s="22"/>
      <c r="D31" s="31"/>
      <c r="E31" s="16"/>
      <c r="F31" s="23" t="str">
        <f t="shared" si="4"/>
        <v/>
      </c>
      <c r="G31" s="24" t="str">
        <f t="shared" si="5"/>
        <v/>
      </c>
      <c r="H31" s="25" t="str">
        <f t="shared" si="0"/>
        <v/>
      </c>
      <c r="I31" s="25" t="str">
        <f t="shared" si="1"/>
        <v/>
      </c>
      <c r="J31" s="25" t="str">
        <f t="shared" si="2"/>
        <v/>
      </c>
      <c r="K31" s="26" t="str">
        <f t="shared" si="3"/>
        <v/>
      </c>
      <c r="M31" s="16"/>
      <c r="N31" s="16"/>
    </row>
    <row r="32" spans="1:14" ht="21" customHeight="1" x14ac:dyDescent="0.3">
      <c r="A32" s="19"/>
      <c r="B32" s="20">
        <v>27</v>
      </c>
      <c r="C32" s="22"/>
      <c r="D32" s="31"/>
      <c r="E32" s="16"/>
      <c r="F32" s="23" t="str">
        <f t="shared" si="4"/>
        <v/>
      </c>
      <c r="G32" s="24" t="str">
        <f t="shared" si="5"/>
        <v/>
      </c>
      <c r="H32" s="25" t="str">
        <f t="shared" si="0"/>
        <v/>
      </c>
      <c r="I32" s="25" t="str">
        <f t="shared" si="1"/>
        <v/>
      </c>
      <c r="J32" s="25" t="str">
        <f t="shared" si="2"/>
        <v/>
      </c>
      <c r="K32" s="26" t="str">
        <f t="shared" si="3"/>
        <v/>
      </c>
      <c r="M32" s="16"/>
      <c r="N32" s="16"/>
    </row>
    <row r="33" spans="1:14" ht="21" customHeight="1" x14ac:dyDescent="0.3">
      <c r="A33" s="19"/>
      <c r="B33" s="20">
        <v>28</v>
      </c>
      <c r="C33" s="22"/>
      <c r="D33" s="31"/>
      <c r="E33" s="16"/>
      <c r="F33" s="23" t="str">
        <f t="shared" si="4"/>
        <v/>
      </c>
      <c r="G33" s="24" t="str">
        <f t="shared" si="5"/>
        <v/>
      </c>
      <c r="H33" s="25" t="str">
        <f t="shared" si="0"/>
        <v/>
      </c>
      <c r="I33" s="25" t="str">
        <f t="shared" si="1"/>
        <v/>
      </c>
      <c r="J33" s="25" t="str">
        <f t="shared" si="2"/>
        <v/>
      </c>
      <c r="K33" s="26" t="str">
        <f t="shared" si="3"/>
        <v/>
      </c>
      <c r="M33" s="16"/>
      <c r="N33" s="16"/>
    </row>
    <row r="34" spans="1:14" ht="21" customHeight="1" x14ac:dyDescent="0.3">
      <c r="A34" s="19"/>
      <c r="B34" s="20">
        <v>29</v>
      </c>
      <c r="C34" s="22"/>
      <c r="D34" s="31"/>
      <c r="E34" s="16"/>
      <c r="F34" s="23" t="str">
        <f t="shared" si="4"/>
        <v/>
      </c>
      <c r="G34" s="24" t="str">
        <f t="shared" si="5"/>
        <v/>
      </c>
      <c r="H34" s="25" t="str">
        <f t="shared" si="0"/>
        <v/>
      </c>
      <c r="I34" s="25" t="str">
        <f t="shared" si="1"/>
        <v/>
      </c>
      <c r="J34" s="25" t="str">
        <f t="shared" si="2"/>
        <v/>
      </c>
      <c r="K34" s="26" t="str">
        <f t="shared" si="3"/>
        <v/>
      </c>
      <c r="M34" s="16"/>
      <c r="N34" s="16"/>
    </row>
    <row r="35" spans="1:14" ht="21" customHeight="1" x14ac:dyDescent="0.3">
      <c r="A35" s="19"/>
      <c r="B35" s="20">
        <v>30</v>
      </c>
      <c r="C35" s="22"/>
      <c r="D35" s="31"/>
      <c r="E35" s="16"/>
      <c r="F35" s="23" t="str">
        <f t="shared" si="4"/>
        <v/>
      </c>
      <c r="G35" s="24" t="str">
        <f t="shared" si="5"/>
        <v/>
      </c>
      <c r="H35" s="25" t="str">
        <f t="shared" si="0"/>
        <v/>
      </c>
      <c r="I35" s="25" t="str">
        <f t="shared" si="1"/>
        <v/>
      </c>
      <c r="J35" s="25" t="str">
        <f t="shared" si="2"/>
        <v/>
      </c>
      <c r="K35" s="26" t="str">
        <f t="shared" si="3"/>
        <v/>
      </c>
      <c r="M35" s="16"/>
      <c r="N35" s="16"/>
    </row>
    <row r="36" spans="1:14" ht="21" customHeight="1" x14ac:dyDescent="0.3">
      <c r="A36" s="19"/>
      <c r="B36" s="20">
        <v>31</v>
      </c>
      <c r="C36" s="22"/>
      <c r="D36" s="31"/>
      <c r="E36" s="16"/>
      <c r="F36" s="23" t="str">
        <f t="shared" si="4"/>
        <v/>
      </c>
      <c r="G36" s="24" t="str">
        <f t="shared" si="5"/>
        <v/>
      </c>
      <c r="H36" s="25" t="str">
        <f t="shared" si="0"/>
        <v/>
      </c>
      <c r="I36" s="25" t="str">
        <f t="shared" si="1"/>
        <v/>
      </c>
      <c r="J36" s="25" t="str">
        <f t="shared" si="2"/>
        <v/>
      </c>
      <c r="K36" s="26" t="str">
        <f t="shared" si="3"/>
        <v/>
      </c>
      <c r="M36" s="16"/>
      <c r="N36" s="16"/>
    </row>
    <row r="37" spans="1:14" ht="21" customHeight="1" x14ac:dyDescent="0.3">
      <c r="A37" s="19"/>
      <c r="B37" s="20">
        <v>32</v>
      </c>
      <c r="C37" s="22"/>
      <c r="D37" s="31"/>
      <c r="E37" s="16"/>
      <c r="F37" s="23" t="str">
        <f t="shared" si="4"/>
        <v/>
      </c>
      <c r="G37" s="24" t="str">
        <f t="shared" si="5"/>
        <v/>
      </c>
      <c r="H37" s="25" t="str">
        <f t="shared" si="0"/>
        <v/>
      </c>
      <c r="I37" s="25" t="str">
        <f t="shared" si="1"/>
        <v/>
      </c>
      <c r="J37" s="25" t="str">
        <f t="shared" si="2"/>
        <v/>
      </c>
      <c r="K37" s="26" t="str">
        <f t="shared" si="3"/>
        <v/>
      </c>
      <c r="M37" s="16"/>
      <c r="N37" s="16"/>
    </row>
    <row r="38" spans="1:14" ht="21" customHeight="1" x14ac:dyDescent="0.3">
      <c r="A38" s="19"/>
      <c r="B38" s="20">
        <v>33</v>
      </c>
      <c r="C38" s="22"/>
      <c r="D38" s="31"/>
      <c r="E38" s="16"/>
      <c r="F38" s="23" t="str">
        <f t="shared" si="4"/>
        <v/>
      </c>
      <c r="G38" s="24" t="str">
        <f t="shared" si="5"/>
        <v/>
      </c>
      <c r="H38" s="25" t="str">
        <f t="shared" si="0"/>
        <v/>
      </c>
      <c r="I38" s="25" t="str">
        <f t="shared" si="1"/>
        <v/>
      </c>
      <c r="J38" s="25" t="str">
        <f t="shared" si="2"/>
        <v/>
      </c>
      <c r="K38" s="26" t="str">
        <f t="shared" si="3"/>
        <v/>
      </c>
      <c r="M38" s="16"/>
      <c r="N38" s="16"/>
    </row>
    <row r="39" spans="1:14" ht="21" customHeight="1" x14ac:dyDescent="0.3">
      <c r="A39" s="19"/>
      <c r="B39" s="20">
        <v>34</v>
      </c>
      <c r="C39" s="22"/>
      <c r="D39" s="31"/>
      <c r="E39" s="16"/>
      <c r="F39" s="23" t="str">
        <f t="shared" si="4"/>
        <v/>
      </c>
      <c r="G39" s="24" t="str">
        <f t="shared" si="5"/>
        <v/>
      </c>
      <c r="H39" s="25" t="str">
        <f t="shared" si="0"/>
        <v/>
      </c>
      <c r="I39" s="25" t="str">
        <f t="shared" si="1"/>
        <v/>
      </c>
      <c r="J39" s="25" t="str">
        <f t="shared" si="2"/>
        <v/>
      </c>
      <c r="K39" s="26" t="str">
        <f t="shared" si="3"/>
        <v/>
      </c>
      <c r="M39" s="16"/>
      <c r="N39" s="16"/>
    </row>
    <row r="40" spans="1:14" ht="21" customHeight="1" x14ac:dyDescent="0.3">
      <c r="A40" s="19"/>
      <c r="B40" s="20">
        <v>35</v>
      </c>
      <c r="C40" s="22"/>
      <c r="D40" s="31"/>
      <c r="E40" s="16"/>
      <c r="F40" s="23" t="str">
        <f t="shared" si="4"/>
        <v/>
      </c>
      <c r="G40" s="24" t="str">
        <f t="shared" si="5"/>
        <v/>
      </c>
      <c r="H40" s="25" t="str">
        <f t="shared" si="0"/>
        <v/>
      </c>
      <c r="I40" s="25" t="str">
        <f t="shared" si="1"/>
        <v/>
      </c>
      <c r="J40" s="25" t="str">
        <f t="shared" si="2"/>
        <v/>
      </c>
      <c r="K40" s="26" t="str">
        <f t="shared" si="3"/>
        <v/>
      </c>
      <c r="M40" s="16"/>
      <c r="N40" s="16"/>
    </row>
    <row r="41" spans="1:14" ht="21" customHeight="1" x14ac:dyDescent="0.3">
      <c r="A41" s="19"/>
      <c r="B41" s="20">
        <v>36</v>
      </c>
      <c r="C41" s="22"/>
      <c r="D41" s="31"/>
      <c r="E41" s="16"/>
      <c r="F41" s="23" t="str">
        <f t="shared" si="4"/>
        <v/>
      </c>
      <c r="G41" s="24" t="str">
        <f t="shared" si="5"/>
        <v/>
      </c>
      <c r="H41" s="25" t="str">
        <f t="shared" si="0"/>
        <v/>
      </c>
      <c r="I41" s="25" t="str">
        <f t="shared" si="1"/>
        <v/>
      </c>
      <c r="J41" s="25" t="str">
        <f t="shared" si="2"/>
        <v/>
      </c>
      <c r="K41" s="26" t="str">
        <f t="shared" si="3"/>
        <v/>
      </c>
      <c r="M41" s="16"/>
      <c r="N41" s="16"/>
    </row>
    <row r="42" spans="1:14" ht="21" customHeight="1" x14ac:dyDescent="0.3">
      <c r="A42" s="19"/>
      <c r="B42" s="20">
        <v>37</v>
      </c>
      <c r="C42" s="22"/>
      <c r="D42" s="31"/>
      <c r="E42" s="16"/>
      <c r="F42" s="23" t="str">
        <f t="shared" si="4"/>
        <v/>
      </c>
      <c r="G42" s="24" t="str">
        <f t="shared" si="5"/>
        <v/>
      </c>
      <c r="H42" s="25" t="str">
        <f t="shared" si="0"/>
        <v/>
      </c>
      <c r="I42" s="25" t="str">
        <f t="shared" si="1"/>
        <v/>
      </c>
      <c r="J42" s="25" t="str">
        <f t="shared" si="2"/>
        <v/>
      </c>
      <c r="K42" s="26" t="str">
        <f t="shared" si="3"/>
        <v/>
      </c>
      <c r="M42" s="16"/>
      <c r="N42" s="16"/>
    </row>
    <row r="43" spans="1:14" ht="21" customHeight="1" x14ac:dyDescent="0.3">
      <c r="A43" s="19"/>
      <c r="B43" s="20">
        <v>38</v>
      </c>
      <c r="C43" s="22"/>
      <c r="D43" s="31"/>
      <c r="E43" s="16"/>
      <c r="F43" s="23" t="str">
        <f t="shared" si="4"/>
        <v/>
      </c>
      <c r="G43" s="24" t="str">
        <f t="shared" si="5"/>
        <v/>
      </c>
      <c r="H43" s="25" t="str">
        <f t="shared" si="0"/>
        <v/>
      </c>
      <c r="I43" s="25" t="str">
        <f t="shared" si="1"/>
        <v/>
      </c>
      <c r="J43" s="25" t="str">
        <f t="shared" si="2"/>
        <v/>
      </c>
      <c r="K43" s="26" t="str">
        <f t="shared" si="3"/>
        <v/>
      </c>
      <c r="M43" s="16"/>
      <c r="N43" s="16"/>
    </row>
    <row r="44" spans="1:14" ht="21" customHeight="1" x14ac:dyDescent="0.3">
      <c r="A44" s="19"/>
      <c r="B44" s="20">
        <v>39</v>
      </c>
      <c r="C44" s="22"/>
      <c r="D44" s="31"/>
      <c r="E44" s="16"/>
      <c r="F44" s="23" t="str">
        <f t="shared" si="4"/>
        <v/>
      </c>
      <c r="G44" s="24" t="str">
        <f t="shared" si="5"/>
        <v/>
      </c>
      <c r="H44" s="25" t="str">
        <f t="shared" si="0"/>
        <v/>
      </c>
      <c r="I44" s="25" t="str">
        <f t="shared" si="1"/>
        <v/>
      </c>
      <c r="J44" s="25" t="str">
        <f t="shared" si="2"/>
        <v/>
      </c>
      <c r="K44" s="26" t="str">
        <f t="shared" si="3"/>
        <v/>
      </c>
      <c r="M44" s="16"/>
      <c r="N44" s="16"/>
    </row>
    <row r="45" spans="1:14" ht="21" customHeight="1" x14ac:dyDescent="0.3">
      <c r="A45" s="19"/>
      <c r="B45" s="20">
        <v>40</v>
      </c>
      <c r="C45" s="22"/>
      <c r="D45" s="31"/>
      <c r="E45" s="16"/>
      <c r="F45" s="23" t="str">
        <f t="shared" si="4"/>
        <v/>
      </c>
      <c r="G45" s="24" t="str">
        <f t="shared" si="5"/>
        <v/>
      </c>
      <c r="H45" s="25" t="str">
        <f t="shared" si="0"/>
        <v/>
      </c>
      <c r="I45" s="25" t="str">
        <f t="shared" si="1"/>
        <v/>
      </c>
      <c r="J45" s="25" t="str">
        <f t="shared" si="2"/>
        <v/>
      </c>
      <c r="K45" s="26" t="str">
        <f t="shared" si="3"/>
        <v/>
      </c>
      <c r="M45" s="16"/>
      <c r="N45" s="16"/>
    </row>
    <row r="46" spans="1:14" ht="21" customHeight="1" x14ac:dyDescent="0.3">
      <c r="A46" s="19"/>
      <c r="B46" s="20">
        <v>41</v>
      </c>
      <c r="C46" s="22"/>
      <c r="D46" s="31"/>
      <c r="E46" s="16"/>
      <c r="F46" s="23" t="str">
        <f t="shared" si="4"/>
        <v/>
      </c>
      <c r="G46" s="24" t="str">
        <f t="shared" si="5"/>
        <v/>
      </c>
      <c r="H46" s="25" t="str">
        <f t="shared" si="0"/>
        <v/>
      </c>
      <c r="I46" s="25" t="str">
        <f t="shared" si="1"/>
        <v/>
      </c>
      <c r="J46" s="25" t="str">
        <f t="shared" si="2"/>
        <v/>
      </c>
      <c r="K46" s="26" t="str">
        <f t="shared" si="3"/>
        <v/>
      </c>
      <c r="M46" s="16"/>
      <c r="N46" s="16"/>
    </row>
    <row r="47" spans="1:14" ht="21" customHeight="1" x14ac:dyDescent="0.3">
      <c r="A47" s="19"/>
      <c r="B47" s="20">
        <v>42</v>
      </c>
      <c r="C47" s="22"/>
      <c r="D47" s="31"/>
      <c r="E47" s="16"/>
      <c r="F47" s="23" t="str">
        <f t="shared" si="4"/>
        <v/>
      </c>
      <c r="G47" s="24" t="str">
        <f t="shared" si="5"/>
        <v/>
      </c>
      <c r="H47" s="25" t="str">
        <f t="shared" si="0"/>
        <v/>
      </c>
      <c r="I47" s="25" t="str">
        <f t="shared" si="1"/>
        <v/>
      </c>
      <c r="J47" s="25" t="str">
        <f t="shared" si="2"/>
        <v/>
      </c>
      <c r="K47" s="26" t="str">
        <f t="shared" si="3"/>
        <v/>
      </c>
      <c r="M47" s="16"/>
      <c r="N47" s="16"/>
    </row>
    <row r="48" spans="1:14" ht="21" customHeight="1" x14ac:dyDescent="0.3">
      <c r="A48" s="19"/>
      <c r="B48" s="20">
        <v>43</v>
      </c>
      <c r="C48" s="22"/>
      <c r="D48" s="31"/>
      <c r="E48" s="16"/>
      <c r="F48" s="23" t="str">
        <f t="shared" si="4"/>
        <v/>
      </c>
      <c r="G48" s="24" t="str">
        <f t="shared" si="5"/>
        <v/>
      </c>
      <c r="H48" s="25" t="str">
        <f t="shared" si="0"/>
        <v/>
      </c>
      <c r="I48" s="25" t="str">
        <f t="shared" si="1"/>
        <v/>
      </c>
      <c r="J48" s="25" t="str">
        <f t="shared" si="2"/>
        <v/>
      </c>
      <c r="K48" s="26" t="str">
        <f t="shared" si="3"/>
        <v/>
      </c>
      <c r="M48" s="16"/>
      <c r="N48" s="16"/>
    </row>
  </sheetData>
  <mergeCells count="5">
    <mergeCell ref="I1:K1"/>
    <mergeCell ref="P1:Q1"/>
    <mergeCell ref="B2:C2"/>
    <mergeCell ref="B4:D4"/>
    <mergeCell ref="M4:N4"/>
  </mergeCells>
  <conditionalFormatting sqref="D6">
    <cfRule type="expression" dxfId="11" priority="1">
      <formula>"($A4+1)&gt;$c$1)"</formula>
    </cfRule>
  </conditionalFormatting>
  <conditionalFormatting sqref="M7:M18">
    <cfRule type="cellIs" dxfId="10" priority="2" operator="equal">
      <formula>$D$2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F9FB-B45A-4285-BFC3-AA843BCE1084}">
  <dimension ref="A1:Q48"/>
  <sheetViews>
    <sheetView topLeftCell="A6" workbookViewId="0">
      <selection activeCell="G10" sqref="G10:G48"/>
    </sheetView>
  </sheetViews>
  <sheetFormatPr defaultColWidth="9.1796875" defaultRowHeight="14" x14ac:dyDescent="0.3"/>
  <cols>
    <col min="1" max="1" width="10.26953125" style="1" customWidth="1"/>
    <col min="2" max="2" width="9.453125" style="1" customWidth="1"/>
    <col min="3" max="3" width="19.1796875" style="1" customWidth="1"/>
    <col min="4" max="4" width="9" style="1" customWidth="1"/>
    <col min="5" max="5" width="5.54296875" style="1" customWidth="1"/>
    <col min="6" max="6" width="22.1796875" style="1" customWidth="1"/>
    <col min="7" max="7" width="18.26953125" style="1" customWidth="1"/>
    <col min="8" max="11" width="14" style="1" customWidth="1"/>
    <col min="12" max="12" width="4.26953125" style="1" customWidth="1"/>
    <col min="13" max="13" width="13.1796875" style="1" customWidth="1"/>
    <col min="14" max="14" width="21.54296875" style="1" customWidth="1"/>
    <col min="15" max="15" width="9.1796875" style="1"/>
    <col min="16" max="16" width="41.7265625" style="1" bestFit="1" customWidth="1"/>
    <col min="17" max="16384" width="9.1796875" style="1"/>
  </cols>
  <sheetData>
    <row r="1" spans="1:17" ht="32.25" customHeight="1" thickBot="1" x14ac:dyDescent="0.5">
      <c r="B1" s="2"/>
      <c r="C1" s="2"/>
      <c r="D1" s="2"/>
      <c r="E1" s="3"/>
      <c r="F1" s="4"/>
      <c r="I1" s="32" t="s">
        <v>0</v>
      </c>
      <c r="J1" s="32"/>
      <c r="K1" s="32"/>
      <c r="P1" s="33" t="s">
        <v>1</v>
      </c>
      <c r="Q1" s="34"/>
    </row>
    <row r="2" spans="1:17" ht="21.75" customHeight="1" thickBot="1" x14ac:dyDescent="0.5">
      <c r="B2" s="35" t="s">
        <v>2</v>
      </c>
      <c r="C2" s="36"/>
      <c r="D2" s="5">
        <v>4</v>
      </c>
      <c r="I2" s="6" t="s">
        <v>3</v>
      </c>
      <c r="J2" s="6" t="s">
        <v>4</v>
      </c>
      <c r="K2" s="6" t="s">
        <v>5</v>
      </c>
      <c r="P2" s="7" t="s">
        <v>6</v>
      </c>
      <c r="Q2" s="8"/>
    </row>
    <row r="3" spans="1:17" ht="20.25" customHeight="1" thickBot="1" x14ac:dyDescent="0.35">
      <c r="I3" s="9">
        <f>AVERAGE(I6:I48)</f>
        <v>61.166666666666657</v>
      </c>
      <c r="J3" s="9">
        <f>AVERAGE(J6:J48)</f>
        <v>4265.5555555555547</v>
      </c>
      <c r="K3" s="10">
        <f>AVERAGE(K6:K48)</f>
        <v>0.31130660577027852</v>
      </c>
      <c r="P3" s="7" t="s">
        <v>7</v>
      </c>
      <c r="Q3" s="7"/>
    </row>
    <row r="4" spans="1:17" ht="20.25" customHeight="1" thickBot="1" x14ac:dyDescent="0.5">
      <c r="B4" s="37" t="s">
        <v>8</v>
      </c>
      <c r="C4" s="37"/>
      <c r="D4" s="37"/>
      <c r="I4" s="11"/>
      <c r="J4" s="11"/>
      <c r="K4" s="12"/>
      <c r="M4" s="38" t="s">
        <v>9</v>
      </c>
      <c r="N4" s="38"/>
      <c r="P4" s="7"/>
      <c r="Q4" s="7"/>
    </row>
    <row r="5" spans="1:17" ht="112.5" customHeight="1" thickBot="1" x14ac:dyDescent="0.5">
      <c r="A5" s="13" t="s">
        <v>10</v>
      </c>
      <c r="B5" s="14" t="s">
        <v>11</v>
      </c>
      <c r="C5" s="15" t="s">
        <v>12</v>
      </c>
      <c r="D5" s="15" t="s">
        <v>13</v>
      </c>
      <c r="E5" s="16"/>
      <c r="F5" s="14" t="s">
        <v>14</v>
      </c>
      <c r="G5" s="17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M5" s="14" t="s">
        <v>20</v>
      </c>
      <c r="N5" s="14" t="s">
        <v>21</v>
      </c>
      <c r="P5" s="7" t="s">
        <v>22</v>
      </c>
      <c r="Q5" s="18"/>
    </row>
    <row r="6" spans="1:17" ht="21" customHeight="1" thickBot="1" x14ac:dyDescent="0.35">
      <c r="A6" s="19" t="s">
        <v>23</v>
      </c>
      <c r="B6" s="20">
        <v>1</v>
      </c>
      <c r="C6" s="21">
        <v>100</v>
      </c>
      <c r="D6" s="22">
        <v>1</v>
      </c>
      <c r="E6" s="16"/>
      <c r="F6" s="23" t="str">
        <f>IF(AND($C5&lt;&gt;"",B6-$D$2&gt;0),"Formula Needed  --&gt;","")</f>
        <v/>
      </c>
      <c r="G6" s="24"/>
      <c r="H6" s="25" t="str">
        <f t="shared" ref="H6:H48" si="0">IF(AND($B6&gt;$D$2,C6&lt;&gt;""),C6-G6,"")</f>
        <v/>
      </c>
      <c r="I6" s="25" t="str">
        <f t="shared" ref="I6:I48" si="1">IF(AND($B6&gt;$D$2,C6&lt;&gt;""),ABS($H6),"")</f>
        <v/>
      </c>
      <c r="J6" s="25" t="str">
        <f t="shared" ref="J6:J48" si="2">IF(AND($B6&gt;$D$2,C6&lt;&gt;""),$H6^2,"")</f>
        <v/>
      </c>
      <c r="K6" s="26" t="str">
        <f t="shared" ref="K6:K48" si="3">IF(AND($B6&gt;$D$2,C6&lt;&gt;""),$I6/$C6,"")</f>
        <v/>
      </c>
      <c r="M6" s="20"/>
      <c r="N6" s="27"/>
      <c r="P6" s="7" t="s">
        <v>24</v>
      </c>
      <c r="Q6" s="28"/>
    </row>
    <row r="7" spans="1:17" ht="21" customHeight="1" thickBot="1" x14ac:dyDescent="0.35">
      <c r="A7" s="19" t="s">
        <v>25</v>
      </c>
      <c r="B7" s="20">
        <v>2</v>
      </c>
      <c r="C7" s="21">
        <v>120</v>
      </c>
      <c r="D7" s="22">
        <v>3</v>
      </c>
      <c r="E7" s="16"/>
      <c r="F7" s="23" t="str">
        <f t="shared" ref="F7:F48" si="4">IF(AND($C6&lt;&gt;"",B7-$D$2&gt;0),"Formula Needed  --&gt;","")</f>
        <v/>
      </c>
      <c r="G7" s="24"/>
      <c r="H7" s="25" t="str">
        <f t="shared" si="0"/>
        <v/>
      </c>
      <c r="I7" s="25" t="str">
        <f t="shared" si="1"/>
        <v/>
      </c>
      <c r="J7" s="25" t="str">
        <f t="shared" si="2"/>
        <v/>
      </c>
      <c r="K7" s="26" t="str">
        <f t="shared" si="3"/>
        <v/>
      </c>
      <c r="M7" s="20">
        <v>1</v>
      </c>
      <c r="N7" s="24">
        <f>IF($C6&lt;&gt;"",($C6*$D$6)/$D$6,"")</f>
        <v>100</v>
      </c>
      <c r="P7" s="7" t="s">
        <v>26</v>
      </c>
      <c r="Q7" s="29"/>
    </row>
    <row r="8" spans="1:17" ht="21" customHeight="1" thickBot="1" x14ac:dyDescent="0.35">
      <c r="A8" s="19" t="s">
        <v>27</v>
      </c>
      <c r="B8" s="20">
        <v>3</v>
      </c>
      <c r="C8" s="21">
        <v>130</v>
      </c>
      <c r="D8" s="22">
        <v>4</v>
      </c>
      <c r="E8" s="16"/>
      <c r="F8" s="23" t="str">
        <f t="shared" si="4"/>
        <v/>
      </c>
      <c r="G8" s="24"/>
      <c r="H8" s="25" t="str">
        <f t="shared" si="0"/>
        <v/>
      </c>
      <c r="I8" s="25" t="str">
        <f t="shared" si="1"/>
        <v/>
      </c>
      <c r="J8" s="25" t="str">
        <f t="shared" si="2"/>
        <v/>
      </c>
      <c r="K8" s="26" t="str">
        <f t="shared" si="3"/>
        <v/>
      </c>
      <c r="M8" s="20">
        <v>2</v>
      </c>
      <c r="N8" s="24">
        <f>IF($C7&lt;&gt;"",($C6*$D$6+$C7*$D$7)/SUM($D$6:$D$7),"")</f>
        <v>115</v>
      </c>
      <c r="P8" s="7" t="s">
        <v>28</v>
      </c>
      <c r="Q8" s="30"/>
    </row>
    <row r="9" spans="1:17" ht="21" customHeight="1" x14ac:dyDescent="0.3">
      <c r="A9" s="19" t="s">
        <v>29</v>
      </c>
      <c r="B9" s="20">
        <v>4</v>
      </c>
      <c r="C9" s="21">
        <v>160</v>
      </c>
      <c r="D9" s="22">
        <v>7</v>
      </c>
      <c r="E9" s="16"/>
      <c r="F9" s="23" t="str">
        <f t="shared" si="4"/>
        <v/>
      </c>
      <c r="G9" s="24"/>
      <c r="H9" s="25" t="str">
        <f t="shared" si="0"/>
        <v/>
      </c>
      <c r="I9" s="25" t="str">
        <f t="shared" si="1"/>
        <v/>
      </c>
      <c r="J9" s="25" t="str">
        <f t="shared" si="2"/>
        <v/>
      </c>
      <c r="K9" s="26" t="str">
        <f t="shared" si="3"/>
        <v/>
      </c>
      <c r="M9" s="20">
        <v>3</v>
      </c>
      <c r="N9" s="24">
        <f>IF($C8&lt;&gt;"",($C6*$D$6+$C7*$D$7+$C8*$D$8)/SUM($D$6:$D$8),"")</f>
        <v>122.5</v>
      </c>
    </row>
    <row r="10" spans="1:17" ht="21" customHeight="1" x14ac:dyDescent="0.3">
      <c r="A10" s="19" t="s">
        <v>30</v>
      </c>
      <c r="B10" s="20">
        <v>5</v>
      </c>
      <c r="C10" s="21">
        <v>190</v>
      </c>
      <c r="D10" s="22"/>
      <c r="E10" s="16"/>
      <c r="F10" s="23" t="str">
        <f t="shared" si="4"/>
        <v>Formula Needed  --&gt;</v>
      </c>
      <c r="G10" s="24">
        <f t="shared" ref="G10:G48" si="5">IF($C9&lt;&gt;"",($C6*$D$6+$C7*$D$7+$C8*$D$8+$C9*$D$9)/SUM($D$6:$D$9),"")</f>
        <v>140</v>
      </c>
      <c r="H10" s="25">
        <f t="shared" si="0"/>
        <v>50</v>
      </c>
      <c r="I10" s="25">
        <f t="shared" si="1"/>
        <v>50</v>
      </c>
      <c r="J10" s="25">
        <f t="shared" si="2"/>
        <v>2500</v>
      </c>
      <c r="K10" s="26">
        <f t="shared" si="3"/>
        <v>0.26315789473684209</v>
      </c>
      <c r="M10" s="20">
        <v>4</v>
      </c>
      <c r="N10" s="24">
        <f>IF($C9&lt;&gt;"",($C6*$D$6+$C7*$D$7+$C8*$D$8+$C9*$D$9)/SUM($D$6:$D$9),"")</f>
        <v>140</v>
      </c>
    </row>
    <row r="11" spans="1:17" ht="21" customHeight="1" x14ac:dyDescent="0.3">
      <c r="A11" s="19" t="s">
        <v>31</v>
      </c>
      <c r="B11" s="20">
        <v>6</v>
      </c>
      <c r="C11" s="21">
        <v>230</v>
      </c>
      <c r="D11" s="22"/>
      <c r="E11" s="16"/>
      <c r="F11" s="23" t="str">
        <f t="shared" si="4"/>
        <v>Formula Needed  --&gt;</v>
      </c>
      <c r="G11" s="24">
        <f t="shared" si="5"/>
        <v>165.33333333333334</v>
      </c>
      <c r="H11" s="25">
        <f t="shared" si="0"/>
        <v>64.666666666666657</v>
      </c>
      <c r="I11" s="25">
        <f t="shared" si="1"/>
        <v>64.666666666666657</v>
      </c>
      <c r="J11" s="25">
        <f t="shared" si="2"/>
        <v>4181.7777777777765</v>
      </c>
      <c r="K11" s="26">
        <f t="shared" si="3"/>
        <v>0.28115942028985502</v>
      </c>
      <c r="M11" s="20">
        <v>5</v>
      </c>
      <c r="N11" s="24">
        <f>IF($C10&lt;&gt;"",($C6*$D$6+$C7*$D$7+$C8*$D$8+$C9*$D$9+$C10*$D$10)/SUM($D$6:$D$10),"")</f>
        <v>140</v>
      </c>
    </row>
    <row r="12" spans="1:17" ht="21" customHeight="1" x14ac:dyDescent="0.3">
      <c r="A12" s="19" t="s">
        <v>32</v>
      </c>
      <c r="B12" s="20">
        <v>7</v>
      </c>
      <c r="C12" s="21">
        <v>260</v>
      </c>
      <c r="D12" s="22"/>
      <c r="E12" s="16"/>
      <c r="F12" s="23" t="str">
        <f t="shared" si="4"/>
        <v>Formula Needed  --&gt;</v>
      </c>
      <c r="G12" s="24">
        <f t="shared" si="5"/>
        <v>198.66666666666666</v>
      </c>
      <c r="H12" s="25">
        <f t="shared" si="0"/>
        <v>61.333333333333343</v>
      </c>
      <c r="I12" s="25">
        <f t="shared" si="1"/>
        <v>61.333333333333343</v>
      </c>
      <c r="J12" s="25">
        <f t="shared" si="2"/>
        <v>3761.7777777777787</v>
      </c>
      <c r="K12" s="26">
        <f t="shared" si="3"/>
        <v>0.23589743589743595</v>
      </c>
      <c r="M12" s="20">
        <v>6</v>
      </c>
      <c r="N12" s="24">
        <f>IF($C11&lt;&gt;"",($C6*$D$6+$C7*$D$7+$C8*$D$8+$C9*$D$9+$C10*$D$10+$C11*$D$11)/SUM($D$6:$D$11),"")</f>
        <v>140</v>
      </c>
    </row>
    <row r="13" spans="1:17" ht="21" customHeight="1" x14ac:dyDescent="0.3">
      <c r="A13" s="19" t="s">
        <v>33</v>
      </c>
      <c r="B13" s="20">
        <v>8</v>
      </c>
      <c r="C13" s="21">
        <v>300</v>
      </c>
      <c r="D13" s="22"/>
      <c r="E13" s="16"/>
      <c r="F13" s="23" t="str">
        <f t="shared" si="4"/>
        <v>Formula Needed  --&gt;</v>
      </c>
      <c r="G13" s="24">
        <f t="shared" si="5"/>
        <v>231.33333333333334</v>
      </c>
      <c r="H13" s="25">
        <f t="shared" si="0"/>
        <v>68.666666666666657</v>
      </c>
      <c r="I13" s="25">
        <f t="shared" si="1"/>
        <v>68.666666666666657</v>
      </c>
      <c r="J13" s="25">
        <f t="shared" si="2"/>
        <v>4715.1111111111095</v>
      </c>
      <c r="K13" s="26">
        <f t="shared" si="3"/>
        <v>0.22888888888888886</v>
      </c>
      <c r="M13" s="20">
        <v>7</v>
      </c>
      <c r="N13" s="24">
        <f>IF($C12&lt;&gt;"",($C6*$D$6+$C7*$D$7+$C8*$D$8+$C9*$D$9+$C10*$D$10+$C11*$D$11+$C12*$D$12)/SUM($D$6:$D$12),"")</f>
        <v>140</v>
      </c>
    </row>
    <row r="14" spans="1:17" ht="21" customHeight="1" x14ac:dyDescent="0.3">
      <c r="A14" s="19" t="s">
        <v>34</v>
      </c>
      <c r="B14" s="20">
        <v>9</v>
      </c>
      <c r="C14" s="21">
        <v>280</v>
      </c>
      <c r="D14" s="22"/>
      <c r="E14" s="16"/>
      <c r="F14" s="23" t="str">
        <f t="shared" si="4"/>
        <v>Formula Needed  --&gt;</v>
      </c>
      <c r="G14" s="24">
        <f t="shared" si="5"/>
        <v>268</v>
      </c>
      <c r="H14" s="25">
        <f t="shared" si="0"/>
        <v>12</v>
      </c>
      <c r="I14" s="25">
        <f t="shared" si="1"/>
        <v>12</v>
      </c>
      <c r="J14" s="25">
        <f t="shared" si="2"/>
        <v>144</v>
      </c>
      <c r="K14" s="26">
        <f t="shared" si="3"/>
        <v>4.2857142857142858E-2</v>
      </c>
      <c r="M14" s="20">
        <v>8</v>
      </c>
      <c r="N14" s="24">
        <f>IF($C13&lt;&gt;"",($C6*$D$6+$C7*$D$7+$C8*$D$8+$C9*$D$9+$C10*$D$10+$C11*$D$11+$C12*$D$12+$C13*$D$13)/SUM($D$6:$D$13),"")</f>
        <v>140</v>
      </c>
    </row>
    <row r="15" spans="1:17" ht="21" customHeight="1" x14ac:dyDescent="0.3">
      <c r="A15" s="19" t="s">
        <v>35</v>
      </c>
      <c r="B15" s="20">
        <v>10</v>
      </c>
      <c r="C15" s="21">
        <v>180</v>
      </c>
      <c r="D15" s="22"/>
      <c r="E15" s="16"/>
      <c r="F15" s="23" t="str">
        <f t="shared" si="4"/>
        <v>Formula Needed  --&gt;</v>
      </c>
      <c r="G15" s="24">
        <f t="shared" si="5"/>
        <v>278</v>
      </c>
      <c r="H15" s="25">
        <f t="shared" si="0"/>
        <v>-98</v>
      </c>
      <c r="I15" s="25">
        <f t="shared" si="1"/>
        <v>98</v>
      </c>
      <c r="J15" s="25">
        <f t="shared" si="2"/>
        <v>9604</v>
      </c>
      <c r="K15" s="26">
        <f t="shared" si="3"/>
        <v>0.5444444444444444</v>
      </c>
      <c r="M15" s="20">
        <v>9</v>
      </c>
      <c r="N15" s="24">
        <f>IF($C14&lt;&gt;"",($C6*$D$6+$C7*$D$7+$C8*$D$8+$C9*$D$9+$C10*$D$10+$C11*$D$11+$C12*$D$12+$C13*$D$13+$C14*$D$14)/SUM($D$6:$D$14),"")</f>
        <v>140</v>
      </c>
    </row>
    <row r="16" spans="1:17" ht="21" customHeight="1" x14ac:dyDescent="0.3">
      <c r="A16" s="19" t="s">
        <v>36</v>
      </c>
      <c r="B16" s="20">
        <v>11</v>
      </c>
      <c r="C16" s="21">
        <v>160</v>
      </c>
      <c r="D16" s="22"/>
      <c r="E16" s="16"/>
      <c r="F16" s="23" t="str">
        <f t="shared" si="4"/>
        <v>Formula Needed  --&gt;</v>
      </c>
      <c r="G16" s="24">
        <f t="shared" si="5"/>
        <v>236</v>
      </c>
      <c r="H16" s="25">
        <f t="shared" si="0"/>
        <v>-76</v>
      </c>
      <c r="I16" s="25">
        <f t="shared" si="1"/>
        <v>76</v>
      </c>
      <c r="J16" s="25">
        <f t="shared" si="2"/>
        <v>5776</v>
      </c>
      <c r="K16" s="26">
        <f t="shared" si="3"/>
        <v>0.47499999999999998</v>
      </c>
      <c r="M16" s="20">
        <v>10</v>
      </c>
      <c r="N16" s="24">
        <f>IF($C15&lt;&gt;"",($C6*$D$6+$C7*$D$7+$C8*$D$8+$C9*$D$9+$C10*$D$10+$C11*$D$11+$C12*$D$12+$C13*$D$13+$C14*$D$14+$C15*$D$15)/SUM($D$6:$D$15),"")</f>
        <v>140</v>
      </c>
    </row>
    <row r="17" spans="1:14" ht="21" customHeight="1" x14ac:dyDescent="0.3">
      <c r="A17" s="19" t="s">
        <v>37</v>
      </c>
      <c r="B17" s="20">
        <v>12</v>
      </c>
      <c r="C17" s="21">
        <v>140</v>
      </c>
      <c r="D17" s="22"/>
      <c r="E17" s="16"/>
      <c r="F17" s="23" t="str">
        <f t="shared" si="4"/>
        <v>Formula Needed  --&gt;</v>
      </c>
      <c r="G17" s="24">
        <f t="shared" si="5"/>
        <v>198.66666666666666</v>
      </c>
      <c r="H17" s="25">
        <f t="shared" si="0"/>
        <v>-58.666666666666657</v>
      </c>
      <c r="I17" s="25">
        <f t="shared" si="1"/>
        <v>58.666666666666657</v>
      </c>
      <c r="J17" s="25">
        <f t="shared" si="2"/>
        <v>3441.7777777777765</v>
      </c>
      <c r="K17" s="26">
        <f t="shared" si="3"/>
        <v>0.419047619047619</v>
      </c>
      <c r="M17" s="20">
        <v>11</v>
      </c>
      <c r="N17" s="24">
        <f>IF($C16&lt;&gt;"",($C6*$D$6+$C7*$D$7+$C8*$D$8+$C9*$D$9+$C10*$D$10+$C11*$D$11+$C12*$D$12+$C13*$D$13+$C14*$D$14+$C15*$D$15+$C16*$D$16)/SUM($D$6:$D$16),"")</f>
        <v>140</v>
      </c>
    </row>
    <row r="18" spans="1:14" ht="21" customHeight="1" x14ac:dyDescent="0.3">
      <c r="A18" s="19"/>
      <c r="B18" s="20">
        <v>13</v>
      </c>
      <c r="C18" s="22"/>
      <c r="D18" s="22"/>
      <c r="E18" s="16"/>
      <c r="F18" s="23" t="str">
        <f t="shared" si="4"/>
        <v>Formula Needed  --&gt;</v>
      </c>
      <c r="G18" s="24">
        <f t="shared" si="5"/>
        <v>162.66666666666666</v>
      </c>
      <c r="H18" s="25" t="str">
        <f t="shared" si="0"/>
        <v/>
      </c>
      <c r="I18" s="25" t="str">
        <f t="shared" si="1"/>
        <v/>
      </c>
      <c r="J18" s="25" t="str">
        <f t="shared" si="2"/>
        <v/>
      </c>
      <c r="K18" s="26" t="str">
        <f t="shared" si="3"/>
        <v/>
      </c>
      <c r="M18" s="20">
        <v>12</v>
      </c>
      <c r="N18" s="24">
        <f>IF($C17&lt;&gt;"",($C6*$D$6+$C7*$D$7+$C8*$D$8+$C9*$D$9+$C10*$D$10+$C11*$D$11+$C12*$D$12+$C13*$D$13+$C14*$D$14+$C15*$D$15+$C16*$D$16+$C17*$D$17)/SUM($D$6:$D$17),"")</f>
        <v>140</v>
      </c>
    </row>
    <row r="19" spans="1:14" ht="21" customHeight="1" x14ac:dyDescent="0.3">
      <c r="A19" s="19"/>
      <c r="B19" s="20">
        <v>14</v>
      </c>
      <c r="C19" s="22"/>
      <c r="D19" s="22"/>
      <c r="E19" s="16"/>
      <c r="F19" s="23" t="str">
        <f t="shared" si="4"/>
        <v/>
      </c>
      <c r="G19" s="24" t="str">
        <f t="shared" si="5"/>
        <v/>
      </c>
      <c r="H19" s="25" t="str">
        <f t="shared" si="0"/>
        <v/>
      </c>
      <c r="I19" s="25" t="str">
        <f t="shared" si="1"/>
        <v/>
      </c>
      <c r="J19" s="25" t="str">
        <f t="shared" si="2"/>
        <v/>
      </c>
      <c r="K19" s="26" t="str">
        <f t="shared" si="3"/>
        <v/>
      </c>
      <c r="M19" s="16"/>
      <c r="N19" s="16"/>
    </row>
    <row r="20" spans="1:14" ht="21" customHeight="1" x14ac:dyDescent="0.3">
      <c r="A20" s="19"/>
      <c r="B20" s="20">
        <v>15</v>
      </c>
      <c r="C20" s="22"/>
      <c r="D20" s="22"/>
      <c r="E20" s="16"/>
      <c r="F20" s="23" t="str">
        <f t="shared" si="4"/>
        <v/>
      </c>
      <c r="G20" s="24" t="str">
        <f t="shared" si="5"/>
        <v/>
      </c>
      <c r="H20" s="25" t="str">
        <f t="shared" si="0"/>
        <v/>
      </c>
      <c r="I20" s="25" t="str">
        <f t="shared" si="1"/>
        <v/>
      </c>
      <c r="J20" s="25" t="str">
        <f t="shared" si="2"/>
        <v/>
      </c>
      <c r="K20" s="26" t="str">
        <f t="shared" si="3"/>
        <v/>
      </c>
      <c r="M20" s="16"/>
      <c r="N20" s="16"/>
    </row>
    <row r="21" spans="1:14" ht="21" customHeight="1" x14ac:dyDescent="0.3">
      <c r="A21" s="19"/>
      <c r="B21" s="20">
        <v>16</v>
      </c>
      <c r="C21" s="22"/>
      <c r="D21" s="22"/>
      <c r="E21" s="16"/>
      <c r="F21" s="23" t="str">
        <f t="shared" si="4"/>
        <v/>
      </c>
      <c r="G21" s="24" t="str">
        <f t="shared" si="5"/>
        <v/>
      </c>
      <c r="H21" s="25" t="str">
        <f t="shared" si="0"/>
        <v/>
      </c>
      <c r="I21" s="25" t="str">
        <f t="shared" si="1"/>
        <v/>
      </c>
      <c r="J21" s="25" t="str">
        <f t="shared" si="2"/>
        <v/>
      </c>
      <c r="K21" s="26" t="str">
        <f t="shared" si="3"/>
        <v/>
      </c>
      <c r="M21" s="16"/>
      <c r="N21" s="16"/>
    </row>
    <row r="22" spans="1:14" ht="21" customHeight="1" x14ac:dyDescent="0.3">
      <c r="A22" s="19"/>
      <c r="B22" s="20">
        <v>17</v>
      </c>
      <c r="C22" s="22"/>
      <c r="D22" s="22"/>
      <c r="E22" s="16"/>
      <c r="F22" s="23" t="str">
        <f t="shared" si="4"/>
        <v/>
      </c>
      <c r="G22" s="24" t="str">
        <f t="shared" si="5"/>
        <v/>
      </c>
      <c r="H22" s="25" t="str">
        <f t="shared" si="0"/>
        <v/>
      </c>
      <c r="I22" s="25" t="str">
        <f t="shared" si="1"/>
        <v/>
      </c>
      <c r="J22" s="25" t="str">
        <f t="shared" si="2"/>
        <v/>
      </c>
      <c r="K22" s="26" t="str">
        <f t="shared" si="3"/>
        <v/>
      </c>
      <c r="M22" s="16"/>
      <c r="N22" s="16"/>
    </row>
    <row r="23" spans="1:14" ht="21" customHeight="1" x14ac:dyDescent="0.3">
      <c r="A23" s="19"/>
      <c r="B23" s="20">
        <v>18</v>
      </c>
      <c r="C23" s="22"/>
      <c r="D23" s="22"/>
      <c r="E23" s="16"/>
      <c r="F23" s="23" t="str">
        <f t="shared" si="4"/>
        <v/>
      </c>
      <c r="G23" s="24" t="str">
        <f t="shared" si="5"/>
        <v/>
      </c>
      <c r="H23" s="25" t="str">
        <f t="shared" si="0"/>
        <v/>
      </c>
      <c r="I23" s="25" t="str">
        <f t="shared" si="1"/>
        <v/>
      </c>
      <c r="J23" s="25" t="str">
        <f t="shared" si="2"/>
        <v/>
      </c>
      <c r="K23" s="26" t="str">
        <f t="shared" si="3"/>
        <v/>
      </c>
      <c r="M23" s="16"/>
      <c r="N23" s="16"/>
    </row>
    <row r="24" spans="1:14" ht="21" customHeight="1" x14ac:dyDescent="0.3">
      <c r="A24" s="19"/>
      <c r="B24" s="20">
        <v>19</v>
      </c>
      <c r="C24" s="22"/>
      <c r="D24" s="22"/>
      <c r="E24" s="16"/>
      <c r="F24" s="23" t="str">
        <f t="shared" si="4"/>
        <v/>
      </c>
      <c r="G24" s="24" t="str">
        <f t="shared" si="5"/>
        <v/>
      </c>
      <c r="H24" s="25" t="str">
        <f t="shared" si="0"/>
        <v/>
      </c>
      <c r="I24" s="25" t="str">
        <f t="shared" si="1"/>
        <v/>
      </c>
      <c r="J24" s="25" t="str">
        <f t="shared" si="2"/>
        <v/>
      </c>
      <c r="K24" s="26" t="str">
        <f t="shared" si="3"/>
        <v/>
      </c>
      <c r="M24" s="16"/>
      <c r="N24" s="16"/>
    </row>
    <row r="25" spans="1:14" ht="21" customHeight="1" x14ac:dyDescent="0.3">
      <c r="A25" s="19"/>
      <c r="B25" s="20">
        <v>20</v>
      </c>
      <c r="C25" s="22"/>
      <c r="D25" s="22"/>
      <c r="E25" s="16"/>
      <c r="F25" s="23" t="str">
        <f t="shared" si="4"/>
        <v/>
      </c>
      <c r="G25" s="24" t="str">
        <f t="shared" si="5"/>
        <v/>
      </c>
      <c r="H25" s="25" t="str">
        <f t="shared" si="0"/>
        <v/>
      </c>
      <c r="I25" s="25" t="str">
        <f t="shared" si="1"/>
        <v/>
      </c>
      <c r="J25" s="25" t="str">
        <f t="shared" si="2"/>
        <v/>
      </c>
      <c r="K25" s="26" t="str">
        <f t="shared" si="3"/>
        <v/>
      </c>
      <c r="M25" s="16"/>
      <c r="N25" s="16"/>
    </row>
    <row r="26" spans="1:14" ht="21" customHeight="1" x14ac:dyDescent="0.3">
      <c r="A26" s="19"/>
      <c r="B26" s="20">
        <v>21</v>
      </c>
      <c r="C26" s="22"/>
      <c r="D26" s="22"/>
      <c r="E26" s="16"/>
      <c r="F26" s="23" t="str">
        <f t="shared" si="4"/>
        <v/>
      </c>
      <c r="G26" s="24" t="str">
        <f t="shared" si="5"/>
        <v/>
      </c>
      <c r="H26" s="25" t="str">
        <f t="shared" si="0"/>
        <v/>
      </c>
      <c r="I26" s="25" t="str">
        <f t="shared" si="1"/>
        <v/>
      </c>
      <c r="J26" s="25" t="str">
        <f t="shared" si="2"/>
        <v/>
      </c>
      <c r="K26" s="26" t="str">
        <f t="shared" si="3"/>
        <v/>
      </c>
      <c r="M26" s="16"/>
      <c r="N26" s="16"/>
    </row>
    <row r="27" spans="1:14" ht="21" customHeight="1" x14ac:dyDescent="0.3">
      <c r="A27" s="19"/>
      <c r="B27" s="20">
        <v>22</v>
      </c>
      <c r="C27" s="22"/>
      <c r="D27" s="22"/>
      <c r="E27" s="16"/>
      <c r="F27" s="23" t="str">
        <f t="shared" si="4"/>
        <v/>
      </c>
      <c r="G27" s="24" t="str">
        <f t="shared" si="5"/>
        <v/>
      </c>
      <c r="H27" s="25" t="str">
        <f t="shared" si="0"/>
        <v/>
      </c>
      <c r="I27" s="25" t="str">
        <f t="shared" si="1"/>
        <v/>
      </c>
      <c r="J27" s="25" t="str">
        <f t="shared" si="2"/>
        <v/>
      </c>
      <c r="K27" s="26" t="str">
        <f t="shared" si="3"/>
        <v/>
      </c>
      <c r="M27" s="16"/>
      <c r="N27" s="16"/>
    </row>
    <row r="28" spans="1:14" ht="21" customHeight="1" x14ac:dyDescent="0.3">
      <c r="A28" s="19"/>
      <c r="B28" s="20">
        <v>23</v>
      </c>
      <c r="C28" s="22"/>
      <c r="D28" s="22"/>
      <c r="E28" s="16"/>
      <c r="F28" s="23" t="str">
        <f t="shared" si="4"/>
        <v/>
      </c>
      <c r="G28" s="24" t="str">
        <f t="shared" si="5"/>
        <v/>
      </c>
      <c r="H28" s="25" t="str">
        <f t="shared" si="0"/>
        <v/>
      </c>
      <c r="I28" s="25" t="str">
        <f t="shared" si="1"/>
        <v/>
      </c>
      <c r="J28" s="25" t="str">
        <f t="shared" si="2"/>
        <v/>
      </c>
      <c r="K28" s="26" t="str">
        <f t="shared" si="3"/>
        <v/>
      </c>
      <c r="M28" s="16"/>
      <c r="N28" s="16"/>
    </row>
    <row r="29" spans="1:14" ht="21" customHeight="1" x14ac:dyDescent="0.3">
      <c r="A29" s="19"/>
      <c r="B29" s="20">
        <v>24</v>
      </c>
      <c r="C29" s="22"/>
      <c r="D29" s="22"/>
      <c r="E29" s="16"/>
      <c r="F29" s="23" t="str">
        <f t="shared" si="4"/>
        <v/>
      </c>
      <c r="G29" s="24" t="str">
        <f t="shared" si="5"/>
        <v/>
      </c>
      <c r="H29" s="25" t="str">
        <f t="shared" si="0"/>
        <v/>
      </c>
      <c r="I29" s="25" t="str">
        <f t="shared" si="1"/>
        <v/>
      </c>
      <c r="J29" s="25" t="str">
        <f t="shared" si="2"/>
        <v/>
      </c>
      <c r="K29" s="26" t="str">
        <f t="shared" si="3"/>
        <v/>
      </c>
      <c r="M29" s="16"/>
      <c r="N29" s="16"/>
    </row>
    <row r="30" spans="1:14" ht="21" customHeight="1" x14ac:dyDescent="0.3">
      <c r="A30" s="19"/>
      <c r="B30" s="20">
        <v>25</v>
      </c>
      <c r="C30" s="22"/>
      <c r="D30" s="22"/>
      <c r="E30" s="16"/>
      <c r="F30" s="23" t="str">
        <f t="shared" si="4"/>
        <v/>
      </c>
      <c r="G30" s="24" t="str">
        <f t="shared" si="5"/>
        <v/>
      </c>
      <c r="H30" s="25" t="str">
        <f t="shared" si="0"/>
        <v/>
      </c>
      <c r="I30" s="25" t="str">
        <f t="shared" si="1"/>
        <v/>
      </c>
      <c r="J30" s="25" t="str">
        <f t="shared" si="2"/>
        <v/>
      </c>
      <c r="K30" s="26" t="str">
        <f t="shared" si="3"/>
        <v/>
      </c>
      <c r="M30" s="16"/>
      <c r="N30" s="16"/>
    </row>
    <row r="31" spans="1:14" ht="21" customHeight="1" x14ac:dyDescent="0.3">
      <c r="A31" s="19"/>
      <c r="B31" s="20">
        <v>26</v>
      </c>
      <c r="C31" s="22"/>
      <c r="D31" s="22"/>
      <c r="E31" s="16"/>
      <c r="F31" s="23" t="str">
        <f t="shared" si="4"/>
        <v/>
      </c>
      <c r="G31" s="24" t="str">
        <f t="shared" si="5"/>
        <v/>
      </c>
      <c r="H31" s="25" t="str">
        <f t="shared" si="0"/>
        <v/>
      </c>
      <c r="I31" s="25" t="str">
        <f t="shared" si="1"/>
        <v/>
      </c>
      <c r="J31" s="25" t="str">
        <f t="shared" si="2"/>
        <v/>
      </c>
      <c r="K31" s="26" t="str">
        <f t="shared" si="3"/>
        <v/>
      </c>
      <c r="M31" s="16"/>
      <c r="N31" s="16"/>
    </row>
    <row r="32" spans="1:14" ht="21" customHeight="1" x14ac:dyDescent="0.3">
      <c r="A32" s="19"/>
      <c r="B32" s="20">
        <v>27</v>
      </c>
      <c r="C32" s="22"/>
      <c r="D32" s="22"/>
      <c r="E32" s="16"/>
      <c r="F32" s="23" t="str">
        <f t="shared" si="4"/>
        <v/>
      </c>
      <c r="G32" s="24" t="str">
        <f t="shared" si="5"/>
        <v/>
      </c>
      <c r="H32" s="25" t="str">
        <f t="shared" si="0"/>
        <v/>
      </c>
      <c r="I32" s="25" t="str">
        <f t="shared" si="1"/>
        <v/>
      </c>
      <c r="J32" s="25" t="str">
        <f t="shared" si="2"/>
        <v/>
      </c>
      <c r="K32" s="26" t="str">
        <f t="shared" si="3"/>
        <v/>
      </c>
      <c r="M32" s="16"/>
      <c r="N32" s="16"/>
    </row>
    <row r="33" spans="1:14" ht="21" customHeight="1" x14ac:dyDescent="0.3">
      <c r="A33" s="19"/>
      <c r="B33" s="20">
        <v>28</v>
      </c>
      <c r="C33" s="22"/>
      <c r="D33" s="22"/>
      <c r="E33" s="16"/>
      <c r="F33" s="23" t="str">
        <f t="shared" si="4"/>
        <v/>
      </c>
      <c r="G33" s="24" t="str">
        <f t="shared" si="5"/>
        <v/>
      </c>
      <c r="H33" s="25" t="str">
        <f t="shared" si="0"/>
        <v/>
      </c>
      <c r="I33" s="25" t="str">
        <f t="shared" si="1"/>
        <v/>
      </c>
      <c r="J33" s="25" t="str">
        <f t="shared" si="2"/>
        <v/>
      </c>
      <c r="K33" s="26" t="str">
        <f t="shared" si="3"/>
        <v/>
      </c>
      <c r="M33" s="16"/>
      <c r="N33" s="16"/>
    </row>
    <row r="34" spans="1:14" ht="21" customHeight="1" x14ac:dyDescent="0.3">
      <c r="A34" s="19"/>
      <c r="B34" s="20">
        <v>29</v>
      </c>
      <c r="C34" s="22"/>
      <c r="D34" s="22"/>
      <c r="E34" s="16"/>
      <c r="F34" s="23" t="str">
        <f t="shared" si="4"/>
        <v/>
      </c>
      <c r="G34" s="24" t="str">
        <f t="shared" si="5"/>
        <v/>
      </c>
      <c r="H34" s="25" t="str">
        <f t="shared" si="0"/>
        <v/>
      </c>
      <c r="I34" s="25" t="str">
        <f t="shared" si="1"/>
        <v/>
      </c>
      <c r="J34" s="25" t="str">
        <f t="shared" si="2"/>
        <v/>
      </c>
      <c r="K34" s="26" t="str">
        <f t="shared" si="3"/>
        <v/>
      </c>
      <c r="M34" s="16"/>
      <c r="N34" s="16"/>
    </row>
    <row r="35" spans="1:14" ht="21" customHeight="1" x14ac:dyDescent="0.3">
      <c r="A35" s="19"/>
      <c r="B35" s="20">
        <v>30</v>
      </c>
      <c r="C35" s="22"/>
      <c r="D35" s="22"/>
      <c r="E35" s="16"/>
      <c r="F35" s="23" t="str">
        <f t="shared" si="4"/>
        <v/>
      </c>
      <c r="G35" s="24" t="str">
        <f t="shared" si="5"/>
        <v/>
      </c>
      <c r="H35" s="25" t="str">
        <f t="shared" si="0"/>
        <v/>
      </c>
      <c r="I35" s="25" t="str">
        <f t="shared" si="1"/>
        <v/>
      </c>
      <c r="J35" s="25" t="str">
        <f t="shared" si="2"/>
        <v/>
      </c>
      <c r="K35" s="26" t="str">
        <f t="shared" si="3"/>
        <v/>
      </c>
      <c r="M35" s="16"/>
      <c r="N35" s="16"/>
    </row>
    <row r="36" spans="1:14" ht="21" customHeight="1" x14ac:dyDescent="0.3">
      <c r="A36" s="19"/>
      <c r="B36" s="20">
        <v>31</v>
      </c>
      <c r="C36" s="22"/>
      <c r="D36" s="22"/>
      <c r="E36" s="16"/>
      <c r="F36" s="23" t="str">
        <f t="shared" si="4"/>
        <v/>
      </c>
      <c r="G36" s="24" t="str">
        <f t="shared" si="5"/>
        <v/>
      </c>
      <c r="H36" s="25" t="str">
        <f t="shared" si="0"/>
        <v/>
      </c>
      <c r="I36" s="25" t="str">
        <f t="shared" si="1"/>
        <v/>
      </c>
      <c r="J36" s="25" t="str">
        <f t="shared" si="2"/>
        <v/>
      </c>
      <c r="K36" s="26" t="str">
        <f t="shared" si="3"/>
        <v/>
      </c>
      <c r="M36" s="16"/>
      <c r="N36" s="16"/>
    </row>
    <row r="37" spans="1:14" ht="21" customHeight="1" x14ac:dyDescent="0.3">
      <c r="A37" s="19"/>
      <c r="B37" s="20">
        <v>32</v>
      </c>
      <c r="C37" s="22"/>
      <c r="D37" s="22"/>
      <c r="E37" s="16"/>
      <c r="F37" s="23" t="str">
        <f t="shared" si="4"/>
        <v/>
      </c>
      <c r="G37" s="24" t="str">
        <f t="shared" si="5"/>
        <v/>
      </c>
      <c r="H37" s="25" t="str">
        <f t="shared" si="0"/>
        <v/>
      </c>
      <c r="I37" s="25" t="str">
        <f t="shared" si="1"/>
        <v/>
      </c>
      <c r="J37" s="25" t="str">
        <f t="shared" si="2"/>
        <v/>
      </c>
      <c r="K37" s="26" t="str">
        <f t="shared" si="3"/>
        <v/>
      </c>
      <c r="M37" s="16"/>
      <c r="N37" s="16"/>
    </row>
    <row r="38" spans="1:14" ht="21" customHeight="1" x14ac:dyDescent="0.3">
      <c r="A38" s="19"/>
      <c r="B38" s="20">
        <v>33</v>
      </c>
      <c r="C38" s="22"/>
      <c r="D38" s="22"/>
      <c r="E38" s="16"/>
      <c r="F38" s="23" t="str">
        <f t="shared" si="4"/>
        <v/>
      </c>
      <c r="G38" s="24" t="str">
        <f t="shared" si="5"/>
        <v/>
      </c>
      <c r="H38" s="25" t="str">
        <f t="shared" si="0"/>
        <v/>
      </c>
      <c r="I38" s="25" t="str">
        <f t="shared" si="1"/>
        <v/>
      </c>
      <c r="J38" s="25" t="str">
        <f t="shared" si="2"/>
        <v/>
      </c>
      <c r="K38" s="26" t="str">
        <f t="shared" si="3"/>
        <v/>
      </c>
      <c r="M38" s="16"/>
      <c r="N38" s="16"/>
    </row>
    <row r="39" spans="1:14" ht="21" customHeight="1" x14ac:dyDescent="0.3">
      <c r="A39" s="19"/>
      <c r="B39" s="20">
        <v>34</v>
      </c>
      <c r="C39" s="22"/>
      <c r="D39" s="22"/>
      <c r="E39" s="16"/>
      <c r="F39" s="23" t="str">
        <f t="shared" si="4"/>
        <v/>
      </c>
      <c r="G39" s="24" t="str">
        <f t="shared" si="5"/>
        <v/>
      </c>
      <c r="H39" s="25" t="str">
        <f t="shared" si="0"/>
        <v/>
      </c>
      <c r="I39" s="25" t="str">
        <f t="shared" si="1"/>
        <v/>
      </c>
      <c r="J39" s="25" t="str">
        <f t="shared" si="2"/>
        <v/>
      </c>
      <c r="K39" s="26" t="str">
        <f t="shared" si="3"/>
        <v/>
      </c>
      <c r="M39" s="16"/>
      <c r="N39" s="16"/>
    </row>
    <row r="40" spans="1:14" ht="21" customHeight="1" x14ac:dyDescent="0.3">
      <c r="A40" s="19"/>
      <c r="B40" s="20">
        <v>35</v>
      </c>
      <c r="C40" s="22"/>
      <c r="D40" s="22"/>
      <c r="E40" s="16"/>
      <c r="F40" s="23" t="str">
        <f t="shared" si="4"/>
        <v/>
      </c>
      <c r="G40" s="24" t="str">
        <f t="shared" si="5"/>
        <v/>
      </c>
      <c r="H40" s="25" t="str">
        <f t="shared" si="0"/>
        <v/>
      </c>
      <c r="I40" s="25" t="str">
        <f t="shared" si="1"/>
        <v/>
      </c>
      <c r="J40" s="25" t="str">
        <f t="shared" si="2"/>
        <v/>
      </c>
      <c r="K40" s="26" t="str">
        <f t="shared" si="3"/>
        <v/>
      </c>
      <c r="M40" s="16"/>
      <c r="N40" s="16"/>
    </row>
    <row r="41" spans="1:14" ht="21" customHeight="1" x14ac:dyDescent="0.3">
      <c r="A41" s="19"/>
      <c r="B41" s="20">
        <v>36</v>
      </c>
      <c r="C41" s="22"/>
      <c r="D41" s="22"/>
      <c r="E41" s="16"/>
      <c r="F41" s="23" t="str">
        <f t="shared" si="4"/>
        <v/>
      </c>
      <c r="G41" s="24" t="str">
        <f t="shared" si="5"/>
        <v/>
      </c>
      <c r="H41" s="25" t="str">
        <f t="shared" si="0"/>
        <v/>
      </c>
      <c r="I41" s="25" t="str">
        <f t="shared" si="1"/>
        <v/>
      </c>
      <c r="J41" s="25" t="str">
        <f t="shared" si="2"/>
        <v/>
      </c>
      <c r="K41" s="26" t="str">
        <f t="shared" si="3"/>
        <v/>
      </c>
      <c r="M41" s="16"/>
      <c r="N41" s="16"/>
    </row>
    <row r="42" spans="1:14" ht="21" customHeight="1" x14ac:dyDescent="0.3">
      <c r="A42" s="19"/>
      <c r="B42" s="20">
        <v>37</v>
      </c>
      <c r="C42" s="22"/>
      <c r="D42" s="22"/>
      <c r="E42" s="16"/>
      <c r="F42" s="23" t="str">
        <f t="shared" si="4"/>
        <v/>
      </c>
      <c r="G42" s="24" t="str">
        <f t="shared" si="5"/>
        <v/>
      </c>
      <c r="H42" s="25" t="str">
        <f t="shared" si="0"/>
        <v/>
      </c>
      <c r="I42" s="25" t="str">
        <f t="shared" si="1"/>
        <v/>
      </c>
      <c r="J42" s="25" t="str">
        <f t="shared" si="2"/>
        <v/>
      </c>
      <c r="K42" s="26" t="str">
        <f t="shared" si="3"/>
        <v/>
      </c>
      <c r="M42" s="16"/>
      <c r="N42" s="16"/>
    </row>
    <row r="43" spans="1:14" ht="21" customHeight="1" x14ac:dyDescent="0.3">
      <c r="A43" s="19"/>
      <c r="B43" s="20">
        <v>38</v>
      </c>
      <c r="C43" s="22"/>
      <c r="D43" s="22"/>
      <c r="E43" s="16"/>
      <c r="F43" s="23" t="str">
        <f t="shared" si="4"/>
        <v/>
      </c>
      <c r="G43" s="24" t="str">
        <f t="shared" si="5"/>
        <v/>
      </c>
      <c r="H43" s="25" t="str">
        <f t="shared" si="0"/>
        <v/>
      </c>
      <c r="I43" s="25" t="str">
        <f t="shared" si="1"/>
        <v/>
      </c>
      <c r="J43" s="25" t="str">
        <f t="shared" si="2"/>
        <v/>
      </c>
      <c r="K43" s="26" t="str">
        <f t="shared" si="3"/>
        <v/>
      </c>
      <c r="M43" s="16"/>
      <c r="N43" s="16"/>
    </row>
    <row r="44" spans="1:14" ht="21" customHeight="1" x14ac:dyDescent="0.3">
      <c r="A44" s="19"/>
      <c r="B44" s="20">
        <v>39</v>
      </c>
      <c r="C44" s="22"/>
      <c r="D44" s="22"/>
      <c r="E44" s="16"/>
      <c r="F44" s="23" t="str">
        <f t="shared" si="4"/>
        <v/>
      </c>
      <c r="G44" s="24" t="str">
        <f t="shared" si="5"/>
        <v/>
      </c>
      <c r="H44" s="25" t="str">
        <f t="shared" si="0"/>
        <v/>
      </c>
      <c r="I44" s="25" t="str">
        <f t="shared" si="1"/>
        <v/>
      </c>
      <c r="J44" s="25" t="str">
        <f t="shared" si="2"/>
        <v/>
      </c>
      <c r="K44" s="26" t="str">
        <f t="shared" si="3"/>
        <v/>
      </c>
      <c r="M44" s="16"/>
      <c r="N44" s="16"/>
    </row>
    <row r="45" spans="1:14" ht="21" customHeight="1" x14ac:dyDescent="0.3">
      <c r="A45" s="19"/>
      <c r="B45" s="20">
        <v>40</v>
      </c>
      <c r="C45" s="22"/>
      <c r="D45" s="22"/>
      <c r="E45" s="16"/>
      <c r="F45" s="23" t="str">
        <f t="shared" si="4"/>
        <v/>
      </c>
      <c r="G45" s="24" t="str">
        <f t="shared" si="5"/>
        <v/>
      </c>
      <c r="H45" s="25" t="str">
        <f t="shared" si="0"/>
        <v/>
      </c>
      <c r="I45" s="25" t="str">
        <f t="shared" si="1"/>
        <v/>
      </c>
      <c r="J45" s="25" t="str">
        <f t="shared" si="2"/>
        <v/>
      </c>
      <c r="K45" s="26" t="str">
        <f t="shared" si="3"/>
        <v/>
      </c>
      <c r="M45" s="16"/>
      <c r="N45" s="16"/>
    </row>
    <row r="46" spans="1:14" ht="21" customHeight="1" x14ac:dyDescent="0.3">
      <c r="A46" s="19"/>
      <c r="B46" s="20">
        <v>41</v>
      </c>
      <c r="C46" s="22"/>
      <c r="D46" s="22"/>
      <c r="E46" s="16"/>
      <c r="F46" s="23" t="str">
        <f t="shared" si="4"/>
        <v/>
      </c>
      <c r="G46" s="24" t="str">
        <f t="shared" si="5"/>
        <v/>
      </c>
      <c r="H46" s="25" t="str">
        <f t="shared" si="0"/>
        <v/>
      </c>
      <c r="I46" s="25" t="str">
        <f t="shared" si="1"/>
        <v/>
      </c>
      <c r="J46" s="25" t="str">
        <f t="shared" si="2"/>
        <v/>
      </c>
      <c r="K46" s="26" t="str">
        <f t="shared" si="3"/>
        <v/>
      </c>
      <c r="M46" s="16"/>
      <c r="N46" s="16"/>
    </row>
    <row r="47" spans="1:14" ht="21" customHeight="1" x14ac:dyDescent="0.3">
      <c r="A47" s="19"/>
      <c r="B47" s="20">
        <v>42</v>
      </c>
      <c r="C47" s="22"/>
      <c r="D47" s="22"/>
      <c r="E47" s="16"/>
      <c r="F47" s="23" t="str">
        <f t="shared" si="4"/>
        <v/>
      </c>
      <c r="G47" s="24" t="str">
        <f t="shared" si="5"/>
        <v/>
      </c>
      <c r="H47" s="25" t="str">
        <f t="shared" si="0"/>
        <v/>
      </c>
      <c r="I47" s="25" t="str">
        <f t="shared" si="1"/>
        <v/>
      </c>
      <c r="J47" s="25" t="str">
        <f t="shared" si="2"/>
        <v/>
      </c>
      <c r="K47" s="26" t="str">
        <f t="shared" si="3"/>
        <v/>
      </c>
      <c r="M47" s="16"/>
      <c r="N47" s="16"/>
    </row>
    <row r="48" spans="1:14" ht="21" customHeight="1" x14ac:dyDescent="0.3">
      <c r="A48" s="19"/>
      <c r="B48" s="20">
        <v>43</v>
      </c>
      <c r="C48" s="22"/>
      <c r="D48" s="22"/>
      <c r="E48" s="16"/>
      <c r="F48" s="23" t="str">
        <f t="shared" si="4"/>
        <v/>
      </c>
      <c r="G48" s="24" t="str">
        <f t="shared" si="5"/>
        <v/>
      </c>
      <c r="H48" s="25" t="str">
        <f t="shared" si="0"/>
        <v/>
      </c>
      <c r="I48" s="25" t="str">
        <f t="shared" si="1"/>
        <v/>
      </c>
      <c r="J48" s="25" t="str">
        <f t="shared" si="2"/>
        <v/>
      </c>
      <c r="K48" s="26" t="str">
        <f t="shared" si="3"/>
        <v/>
      </c>
      <c r="M48" s="16"/>
      <c r="N48" s="16"/>
    </row>
  </sheetData>
  <mergeCells count="5">
    <mergeCell ref="I1:K1"/>
    <mergeCell ref="P1:Q1"/>
    <mergeCell ref="B2:C2"/>
    <mergeCell ref="B4:D4"/>
    <mergeCell ref="M4:N4"/>
  </mergeCells>
  <conditionalFormatting sqref="D6">
    <cfRule type="expression" dxfId="9" priority="1">
      <formula>"($A4+1)&gt;$c$1)"</formula>
    </cfRule>
  </conditionalFormatting>
  <conditionalFormatting sqref="M7:M18">
    <cfRule type="cellIs" dxfId="8" priority="2" operator="equal">
      <formula>$D$2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DFB6-8FE2-4B85-90D2-945969B885D2}">
  <dimension ref="A1:Q48"/>
  <sheetViews>
    <sheetView topLeftCell="A6" workbookViewId="0">
      <selection activeCell="D11" sqref="D11"/>
    </sheetView>
  </sheetViews>
  <sheetFormatPr defaultColWidth="9.1796875" defaultRowHeight="14" x14ac:dyDescent="0.3"/>
  <cols>
    <col min="1" max="1" width="10.26953125" style="1" customWidth="1"/>
    <col min="2" max="2" width="9.453125" style="1" customWidth="1"/>
    <col min="3" max="3" width="19.1796875" style="1" customWidth="1"/>
    <col min="4" max="4" width="9" style="1" customWidth="1"/>
    <col min="5" max="5" width="5.54296875" style="1" customWidth="1"/>
    <col min="6" max="6" width="22.1796875" style="1" customWidth="1"/>
    <col min="7" max="7" width="18.26953125" style="1" customWidth="1"/>
    <col min="8" max="11" width="14" style="1" customWidth="1"/>
    <col min="12" max="12" width="4.26953125" style="1" customWidth="1"/>
    <col min="13" max="13" width="13.1796875" style="1" customWidth="1"/>
    <col min="14" max="14" width="21.54296875" style="1" customWidth="1"/>
    <col min="15" max="15" width="9.1796875" style="1"/>
    <col min="16" max="16" width="41.7265625" style="1" bestFit="1" customWidth="1"/>
    <col min="17" max="16384" width="9.1796875" style="1"/>
  </cols>
  <sheetData>
    <row r="1" spans="1:17" ht="32.25" customHeight="1" thickBot="1" x14ac:dyDescent="0.5">
      <c r="B1" s="2"/>
      <c r="C1" s="2"/>
      <c r="D1" s="2"/>
      <c r="E1" s="3"/>
      <c r="F1" s="4"/>
      <c r="I1" s="32" t="s">
        <v>0</v>
      </c>
      <c r="J1" s="32"/>
      <c r="K1" s="32"/>
      <c r="P1" s="33" t="s">
        <v>1</v>
      </c>
      <c r="Q1" s="34"/>
    </row>
    <row r="2" spans="1:17" ht="21.75" customHeight="1" thickBot="1" x14ac:dyDescent="0.5">
      <c r="B2" s="35" t="s">
        <v>2</v>
      </c>
      <c r="C2" s="36"/>
      <c r="D2" s="5">
        <v>5</v>
      </c>
      <c r="I2" s="6" t="s">
        <v>3</v>
      </c>
      <c r="J2" s="6" t="s">
        <v>4</v>
      </c>
      <c r="K2" s="6" t="s">
        <v>5</v>
      </c>
      <c r="P2" s="7" t="s">
        <v>6</v>
      </c>
      <c r="Q2" s="8"/>
    </row>
    <row r="3" spans="1:17" ht="20.25" customHeight="1" thickBot="1" x14ac:dyDescent="0.35">
      <c r="I3" s="9">
        <f>AVERAGE(I6:I48)</f>
        <v>76.428571428571431</v>
      </c>
      <c r="J3" s="9">
        <f>AVERAGE(J6:J48)</f>
        <v>6215.5714285714284</v>
      </c>
      <c r="K3" s="10">
        <f>AVERAGE(K6:K48)</f>
        <v>0.38256811726920426</v>
      </c>
      <c r="P3" s="7" t="s">
        <v>7</v>
      </c>
      <c r="Q3" s="7"/>
    </row>
    <row r="4" spans="1:17" ht="20.25" customHeight="1" thickBot="1" x14ac:dyDescent="0.5">
      <c r="B4" s="37" t="s">
        <v>8</v>
      </c>
      <c r="C4" s="37"/>
      <c r="D4" s="37"/>
      <c r="I4" s="11"/>
      <c r="J4" s="11"/>
      <c r="K4" s="12"/>
      <c r="M4" s="38" t="s">
        <v>9</v>
      </c>
      <c r="N4" s="38"/>
      <c r="P4" s="7"/>
      <c r="Q4" s="7"/>
    </row>
    <row r="5" spans="1:17" ht="112.5" customHeight="1" thickBot="1" x14ac:dyDescent="0.5">
      <c r="A5" s="13" t="s">
        <v>10</v>
      </c>
      <c r="B5" s="14" t="s">
        <v>11</v>
      </c>
      <c r="C5" s="15" t="s">
        <v>12</v>
      </c>
      <c r="D5" s="15" t="s">
        <v>13</v>
      </c>
      <c r="E5" s="16"/>
      <c r="F5" s="14" t="s">
        <v>14</v>
      </c>
      <c r="G5" s="17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M5" s="14" t="s">
        <v>20</v>
      </c>
      <c r="N5" s="14" t="s">
        <v>21</v>
      </c>
      <c r="P5" s="7" t="s">
        <v>22</v>
      </c>
      <c r="Q5" s="18"/>
    </row>
    <row r="6" spans="1:17" ht="21" customHeight="1" thickBot="1" x14ac:dyDescent="0.35">
      <c r="A6" s="19" t="s">
        <v>23</v>
      </c>
      <c r="B6" s="20">
        <v>1</v>
      </c>
      <c r="C6" s="21">
        <v>100</v>
      </c>
      <c r="D6" s="22">
        <v>1</v>
      </c>
      <c r="E6" s="16"/>
      <c r="F6" s="23" t="str">
        <f>IF(AND($C5&lt;&gt;"",B6-$D$2&gt;0),"Formula Needed  --&gt;","")</f>
        <v/>
      </c>
      <c r="G6" s="24"/>
      <c r="H6" s="25" t="str">
        <f t="shared" ref="H6:H48" si="0">IF(AND($B6&gt;$D$2,C6&lt;&gt;""),C6-G6,"")</f>
        <v/>
      </c>
      <c r="I6" s="25" t="str">
        <f t="shared" ref="I6:I48" si="1">IF(AND($B6&gt;$D$2,C6&lt;&gt;""),ABS($H6),"")</f>
        <v/>
      </c>
      <c r="J6" s="25" t="str">
        <f t="shared" ref="J6:J48" si="2">IF(AND($B6&gt;$D$2,C6&lt;&gt;""),$H6^2,"")</f>
        <v/>
      </c>
      <c r="K6" s="26" t="str">
        <f t="shared" ref="K6:K48" si="3">IF(AND($B6&gt;$D$2,C6&lt;&gt;""),$I6/$C6,"")</f>
        <v/>
      </c>
      <c r="M6" s="20"/>
      <c r="N6" s="27"/>
      <c r="P6" s="7" t="s">
        <v>24</v>
      </c>
      <c r="Q6" s="28"/>
    </row>
    <row r="7" spans="1:17" ht="21" customHeight="1" thickBot="1" x14ac:dyDescent="0.35">
      <c r="A7" s="19" t="s">
        <v>25</v>
      </c>
      <c r="B7" s="20">
        <v>2</v>
      </c>
      <c r="C7" s="21">
        <v>120</v>
      </c>
      <c r="D7" s="22">
        <v>3</v>
      </c>
      <c r="E7" s="16"/>
      <c r="F7" s="23" t="str">
        <f t="shared" ref="F7:F48" si="4">IF(AND($C6&lt;&gt;"",B7-$D$2&gt;0),"Formula Needed  --&gt;","")</f>
        <v/>
      </c>
      <c r="G7" s="24"/>
      <c r="H7" s="25" t="str">
        <f t="shared" si="0"/>
        <v/>
      </c>
      <c r="I7" s="25" t="str">
        <f t="shared" si="1"/>
        <v/>
      </c>
      <c r="J7" s="25" t="str">
        <f t="shared" si="2"/>
        <v/>
      </c>
      <c r="K7" s="26" t="str">
        <f t="shared" si="3"/>
        <v/>
      </c>
      <c r="M7" s="20">
        <v>1</v>
      </c>
      <c r="N7" s="24">
        <f>IF($C6&lt;&gt;"",($C6*$D$6)/$D$6,"")</f>
        <v>100</v>
      </c>
      <c r="P7" s="7" t="s">
        <v>26</v>
      </c>
      <c r="Q7" s="29"/>
    </row>
    <row r="8" spans="1:17" ht="21" customHeight="1" thickBot="1" x14ac:dyDescent="0.35">
      <c r="A8" s="19" t="s">
        <v>27</v>
      </c>
      <c r="B8" s="20">
        <v>3</v>
      </c>
      <c r="C8" s="21">
        <v>130</v>
      </c>
      <c r="D8" s="22">
        <v>4</v>
      </c>
      <c r="E8" s="16"/>
      <c r="F8" s="23" t="str">
        <f t="shared" si="4"/>
        <v/>
      </c>
      <c r="G8" s="24"/>
      <c r="H8" s="25" t="str">
        <f t="shared" si="0"/>
        <v/>
      </c>
      <c r="I8" s="25" t="str">
        <f t="shared" si="1"/>
        <v/>
      </c>
      <c r="J8" s="25" t="str">
        <f t="shared" si="2"/>
        <v/>
      </c>
      <c r="K8" s="26" t="str">
        <f t="shared" si="3"/>
        <v/>
      </c>
      <c r="M8" s="20">
        <v>2</v>
      </c>
      <c r="N8" s="24">
        <f>IF($C7&lt;&gt;"",($C6*$D$6+$C7*$D$7)/SUM($D$6:$D$7),"")</f>
        <v>115</v>
      </c>
      <c r="P8" s="7" t="s">
        <v>28</v>
      </c>
      <c r="Q8" s="30"/>
    </row>
    <row r="9" spans="1:17" ht="21" customHeight="1" x14ac:dyDescent="0.3">
      <c r="A9" s="19" t="s">
        <v>29</v>
      </c>
      <c r="B9" s="20">
        <v>4</v>
      </c>
      <c r="C9" s="21">
        <v>160</v>
      </c>
      <c r="D9" s="22">
        <v>7</v>
      </c>
      <c r="E9" s="16"/>
      <c r="F9" s="23" t="str">
        <f t="shared" si="4"/>
        <v/>
      </c>
      <c r="G9" s="24"/>
      <c r="H9" s="25" t="str">
        <f t="shared" si="0"/>
        <v/>
      </c>
      <c r="I9" s="25" t="str">
        <f t="shared" si="1"/>
        <v/>
      </c>
      <c r="J9" s="25" t="str">
        <f t="shared" si="2"/>
        <v/>
      </c>
      <c r="K9" s="26" t="str">
        <f t="shared" si="3"/>
        <v/>
      </c>
      <c r="M9" s="20">
        <v>3</v>
      </c>
      <c r="N9" s="24">
        <f>IF($C8&lt;&gt;"",($C6*$D$6+$C7*$D$7+$C8*$D$8)/SUM($D$6:$D$8),"")</f>
        <v>122.5</v>
      </c>
    </row>
    <row r="10" spans="1:17" ht="21" customHeight="1" x14ac:dyDescent="0.3">
      <c r="A10" s="19" t="s">
        <v>30</v>
      </c>
      <c r="B10" s="20">
        <v>5</v>
      </c>
      <c r="C10" s="21">
        <v>190</v>
      </c>
      <c r="D10" s="22">
        <v>5</v>
      </c>
      <c r="E10" s="16"/>
      <c r="F10" s="23" t="str">
        <f t="shared" si="4"/>
        <v/>
      </c>
      <c r="G10" s="24"/>
      <c r="H10" s="25" t="str">
        <f t="shared" si="0"/>
        <v/>
      </c>
      <c r="I10" s="25" t="str">
        <f t="shared" si="1"/>
        <v/>
      </c>
      <c r="J10" s="25" t="str">
        <f t="shared" si="2"/>
        <v/>
      </c>
      <c r="K10" s="26" t="str">
        <f t="shared" si="3"/>
        <v/>
      </c>
      <c r="M10" s="20">
        <v>4</v>
      </c>
      <c r="N10" s="24">
        <f>IF($C9&lt;&gt;"",($C6*$D$6+$C7*$D$7+$C8*$D$8+$C9*$D$9)/SUM($D$6:$D$9),"")</f>
        <v>140</v>
      </c>
    </row>
    <row r="11" spans="1:17" ht="21" customHeight="1" x14ac:dyDescent="0.3">
      <c r="A11" s="19" t="s">
        <v>31</v>
      </c>
      <c r="B11" s="20">
        <v>6</v>
      </c>
      <c r="C11" s="21">
        <v>230</v>
      </c>
      <c r="D11" s="31"/>
      <c r="E11" s="16"/>
      <c r="F11" s="23" t="str">
        <f t="shared" si="4"/>
        <v>Formula Needed  --&gt;</v>
      </c>
      <c r="G11" s="24">
        <f t="shared" ref="G11:G48" si="5">IF($C10&lt;&gt;"",($C6*$D$6+$C7*$D$7+$C8*$D$8+$C9*$D$9+$C10*$D$10)/SUM($D$6:$D$10),"")</f>
        <v>152.5</v>
      </c>
      <c r="H11" s="25">
        <f t="shared" si="0"/>
        <v>77.5</v>
      </c>
      <c r="I11" s="25">
        <f t="shared" si="1"/>
        <v>77.5</v>
      </c>
      <c r="J11" s="25">
        <f t="shared" si="2"/>
        <v>6006.25</v>
      </c>
      <c r="K11" s="26">
        <f t="shared" si="3"/>
        <v>0.33695652173913043</v>
      </c>
      <c r="M11" s="20">
        <v>5</v>
      </c>
      <c r="N11" s="24">
        <f>IF($C10&lt;&gt;"",($C6*$D$6+$C7*$D$7+$C8*$D$8+$C9*$D$9+$C10*$D$10)/SUM($D$6:$D$10),"")</f>
        <v>152.5</v>
      </c>
    </row>
    <row r="12" spans="1:17" ht="21" customHeight="1" x14ac:dyDescent="0.3">
      <c r="A12" s="19" t="s">
        <v>32</v>
      </c>
      <c r="B12" s="20">
        <v>7</v>
      </c>
      <c r="C12" s="21">
        <v>260</v>
      </c>
      <c r="D12" s="31"/>
      <c r="E12" s="16"/>
      <c r="F12" s="23" t="str">
        <f t="shared" si="4"/>
        <v>Formula Needed  --&gt;</v>
      </c>
      <c r="G12" s="24">
        <f t="shared" si="5"/>
        <v>181.5</v>
      </c>
      <c r="H12" s="25">
        <f t="shared" si="0"/>
        <v>78.5</v>
      </c>
      <c r="I12" s="25">
        <f t="shared" si="1"/>
        <v>78.5</v>
      </c>
      <c r="J12" s="25">
        <f t="shared" si="2"/>
        <v>6162.25</v>
      </c>
      <c r="K12" s="26">
        <f t="shared" si="3"/>
        <v>0.30192307692307691</v>
      </c>
      <c r="M12" s="20">
        <v>6</v>
      </c>
      <c r="N12" s="24">
        <f>IF($C11&lt;&gt;"",($C6*$D$6+$C7*$D$7+$C8*$D$8+$C9*$D$9+$C10*$D$10+$C11*$D$11)/SUM($D$6:$D$11),"")</f>
        <v>152.5</v>
      </c>
    </row>
    <row r="13" spans="1:17" ht="21" customHeight="1" x14ac:dyDescent="0.3">
      <c r="A13" s="19" t="s">
        <v>33</v>
      </c>
      <c r="B13" s="20">
        <v>8</v>
      </c>
      <c r="C13" s="21">
        <v>300</v>
      </c>
      <c r="D13" s="31"/>
      <c r="E13" s="16"/>
      <c r="F13" s="23" t="str">
        <f t="shared" si="4"/>
        <v>Formula Needed  --&gt;</v>
      </c>
      <c r="G13" s="24">
        <f t="shared" si="5"/>
        <v>214</v>
      </c>
      <c r="H13" s="25">
        <f t="shared" si="0"/>
        <v>86</v>
      </c>
      <c r="I13" s="25">
        <f t="shared" si="1"/>
        <v>86</v>
      </c>
      <c r="J13" s="25">
        <f t="shared" si="2"/>
        <v>7396</v>
      </c>
      <c r="K13" s="26">
        <f t="shared" si="3"/>
        <v>0.28666666666666668</v>
      </c>
      <c r="M13" s="20">
        <v>7</v>
      </c>
      <c r="N13" s="24">
        <f>IF($C12&lt;&gt;"",($C6*$D$6+$C7*$D$7+$C8*$D$8+$C9*$D$9+$C10*$D$10+$C11*$D$11+$C12*$D$12)/SUM($D$6:$D$12),"")</f>
        <v>152.5</v>
      </c>
    </row>
    <row r="14" spans="1:17" ht="21" customHeight="1" x14ac:dyDescent="0.3">
      <c r="A14" s="19" t="s">
        <v>34</v>
      </c>
      <c r="B14" s="20">
        <v>9</v>
      </c>
      <c r="C14" s="21">
        <v>280</v>
      </c>
      <c r="D14" s="31"/>
      <c r="E14" s="16"/>
      <c r="F14" s="23" t="str">
        <f t="shared" si="4"/>
        <v>Formula Needed  --&gt;</v>
      </c>
      <c r="G14" s="24">
        <f t="shared" si="5"/>
        <v>248.5</v>
      </c>
      <c r="H14" s="25">
        <f t="shared" si="0"/>
        <v>31.5</v>
      </c>
      <c r="I14" s="25">
        <f t="shared" si="1"/>
        <v>31.5</v>
      </c>
      <c r="J14" s="25">
        <f t="shared" si="2"/>
        <v>992.25</v>
      </c>
      <c r="K14" s="26">
        <f t="shared" si="3"/>
        <v>0.1125</v>
      </c>
      <c r="M14" s="20">
        <v>8</v>
      </c>
      <c r="N14" s="24">
        <f>IF($C13&lt;&gt;"",($C6*$D$6+$C7*$D$7+$C8*$D$8+$C9*$D$9+$C10*$D$10+$C11*$D$11+$C12*$D$12+$C13*$D$13)/SUM($D$6:$D$13),"")</f>
        <v>152.5</v>
      </c>
    </row>
    <row r="15" spans="1:17" ht="21" customHeight="1" x14ac:dyDescent="0.3">
      <c r="A15" s="19" t="s">
        <v>35</v>
      </c>
      <c r="B15" s="20">
        <v>10</v>
      </c>
      <c r="C15" s="21">
        <v>180</v>
      </c>
      <c r="D15" s="31"/>
      <c r="E15" s="16"/>
      <c r="F15" s="23" t="str">
        <f t="shared" si="4"/>
        <v>Formula Needed  --&gt;</v>
      </c>
      <c r="G15" s="24">
        <f t="shared" si="5"/>
        <v>271</v>
      </c>
      <c r="H15" s="25">
        <f t="shared" si="0"/>
        <v>-91</v>
      </c>
      <c r="I15" s="25">
        <f t="shared" si="1"/>
        <v>91</v>
      </c>
      <c r="J15" s="25">
        <f t="shared" si="2"/>
        <v>8281</v>
      </c>
      <c r="K15" s="26">
        <f t="shared" si="3"/>
        <v>0.50555555555555554</v>
      </c>
      <c r="M15" s="20">
        <v>9</v>
      </c>
      <c r="N15" s="24">
        <f>IF($C14&lt;&gt;"",($C6*$D$6+$C7*$D$7+$C8*$D$8+$C9*$D$9+$C10*$D$10+$C11*$D$11+$C12*$D$12+$C13*$D$13+$C14*$D$14)/SUM($D$6:$D$14),"")</f>
        <v>152.5</v>
      </c>
    </row>
    <row r="16" spans="1:17" ht="21" customHeight="1" x14ac:dyDescent="0.3">
      <c r="A16" s="19" t="s">
        <v>36</v>
      </c>
      <c r="B16" s="20">
        <v>11</v>
      </c>
      <c r="C16" s="21">
        <v>160</v>
      </c>
      <c r="D16" s="31"/>
      <c r="E16" s="16"/>
      <c r="F16" s="23" t="str">
        <f t="shared" si="4"/>
        <v>Formula Needed  --&gt;</v>
      </c>
      <c r="G16" s="24">
        <f t="shared" si="5"/>
        <v>253.5</v>
      </c>
      <c r="H16" s="25">
        <f t="shared" si="0"/>
        <v>-93.5</v>
      </c>
      <c r="I16" s="25">
        <f t="shared" si="1"/>
        <v>93.5</v>
      </c>
      <c r="J16" s="25">
        <f t="shared" si="2"/>
        <v>8742.25</v>
      </c>
      <c r="K16" s="26">
        <f t="shared" si="3"/>
        <v>0.58437499999999998</v>
      </c>
      <c r="M16" s="20">
        <v>10</v>
      </c>
      <c r="N16" s="24">
        <f>IF($C15&lt;&gt;"",($C6*$D$6+$C7*$D$7+$C8*$D$8+$C9*$D$9+$C10*$D$10+$C11*$D$11+$C12*$D$12+$C13*$D$13+$C14*$D$14+$C15*$D$15)/SUM($D$6:$D$15),"")</f>
        <v>152.5</v>
      </c>
    </row>
    <row r="17" spans="1:14" ht="21" customHeight="1" x14ac:dyDescent="0.3">
      <c r="A17" s="19" t="s">
        <v>37</v>
      </c>
      <c r="B17" s="20">
        <v>12</v>
      </c>
      <c r="C17" s="21">
        <v>140</v>
      </c>
      <c r="D17" s="31"/>
      <c r="E17" s="16"/>
      <c r="F17" s="23" t="str">
        <f t="shared" si="4"/>
        <v>Formula Needed  --&gt;</v>
      </c>
      <c r="G17" s="24">
        <f t="shared" si="5"/>
        <v>217</v>
      </c>
      <c r="H17" s="25">
        <f t="shared" si="0"/>
        <v>-77</v>
      </c>
      <c r="I17" s="25">
        <f t="shared" si="1"/>
        <v>77</v>
      </c>
      <c r="J17" s="25">
        <f t="shared" si="2"/>
        <v>5929</v>
      </c>
      <c r="K17" s="26">
        <f t="shared" si="3"/>
        <v>0.55000000000000004</v>
      </c>
      <c r="M17" s="20">
        <v>11</v>
      </c>
      <c r="N17" s="24">
        <f>IF($C16&lt;&gt;"",($C6*$D$6+$C7*$D$7+$C8*$D$8+$C9*$D$9+$C10*$D$10+$C11*$D$11+$C12*$D$12+$C13*$D$13+$C14*$D$14+$C15*$D$15+$C16*$D$16)/SUM($D$6:$D$16),"")</f>
        <v>152.5</v>
      </c>
    </row>
    <row r="18" spans="1:14" ht="21" customHeight="1" x14ac:dyDescent="0.3">
      <c r="A18" s="19"/>
      <c r="B18" s="20">
        <v>13</v>
      </c>
      <c r="C18" s="22"/>
      <c r="D18" s="31"/>
      <c r="E18" s="16"/>
      <c r="F18" s="23" t="str">
        <f t="shared" si="4"/>
        <v>Formula Needed  --&gt;</v>
      </c>
      <c r="G18" s="24">
        <f t="shared" si="5"/>
        <v>184</v>
      </c>
      <c r="H18" s="25" t="str">
        <f t="shared" si="0"/>
        <v/>
      </c>
      <c r="I18" s="25" t="str">
        <f t="shared" si="1"/>
        <v/>
      </c>
      <c r="J18" s="25" t="str">
        <f t="shared" si="2"/>
        <v/>
      </c>
      <c r="K18" s="26" t="str">
        <f t="shared" si="3"/>
        <v/>
      </c>
      <c r="M18" s="20">
        <v>12</v>
      </c>
      <c r="N18" s="24">
        <f>IF($C17&lt;&gt;"",($C6*$D$6+$C7*$D$7+$C8*$D$8+$C9*$D$9+$C10*$D$10+$C11*$D$11+$C12*$D$12+$C13*$D$13+$C14*$D$14+$C15*$D$15+$C16*$D$16+$C17*$D$17)/SUM($D$6:$D$17),"")</f>
        <v>152.5</v>
      </c>
    </row>
    <row r="19" spans="1:14" ht="21" customHeight="1" x14ac:dyDescent="0.3">
      <c r="A19" s="19"/>
      <c r="B19" s="20">
        <v>14</v>
      </c>
      <c r="C19" s="22"/>
      <c r="D19" s="31"/>
      <c r="E19" s="16"/>
      <c r="F19" s="23" t="str">
        <f t="shared" si="4"/>
        <v/>
      </c>
      <c r="G19" s="24" t="str">
        <f t="shared" si="5"/>
        <v/>
      </c>
      <c r="H19" s="25" t="str">
        <f t="shared" si="0"/>
        <v/>
      </c>
      <c r="I19" s="25" t="str">
        <f t="shared" si="1"/>
        <v/>
      </c>
      <c r="J19" s="25" t="str">
        <f t="shared" si="2"/>
        <v/>
      </c>
      <c r="K19" s="26" t="str">
        <f t="shared" si="3"/>
        <v/>
      </c>
      <c r="M19" s="16"/>
      <c r="N19" s="16"/>
    </row>
    <row r="20" spans="1:14" ht="21" customHeight="1" x14ac:dyDescent="0.3">
      <c r="A20" s="19"/>
      <c r="B20" s="20">
        <v>15</v>
      </c>
      <c r="C20" s="22"/>
      <c r="D20" s="31"/>
      <c r="E20" s="16"/>
      <c r="F20" s="23" t="str">
        <f t="shared" si="4"/>
        <v/>
      </c>
      <c r="G20" s="24" t="str">
        <f t="shared" si="5"/>
        <v/>
      </c>
      <c r="H20" s="25" t="str">
        <f t="shared" si="0"/>
        <v/>
      </c>
      <c r="I20" s="25" t="str">
        <f t="shared" si="1"/>
        <v/>
      </c>
      <c r="J20" s="25" t="str">
        <f t="shared" si="2"/>
        <v/>
      </c>
      <c r="K20" s="26" t="str">
        <f t="shared" si="3"/>
        <v/>
      </c>
      <c r="M20" s="16"/>
      <c r="N20" s="16"/>
    </row>
    <row r="21" spans="1:14" ht="21" customHeight="1" x14ac:dyDescent="0.3">
      <c r="A21" s="19"/>
      <c r="B21" s="20">
        <v>16</v>
      </c>
      <c r="C21" s="22"/>
      <c r="D21" s="31"/>
      <c r="E21" s="16"/>
      <c r="F21" s="23" t="str">
        <f t="shared" si="4"/>
        <v/>
      </c>
      <c r="G21" s="24" t="str">
        <f t="shared" si="5"/>
        <v/>
      </c>
      <c r="H21" s="25" t="str">
        <f t="shared" si="0"/>
        <v/>
      </c>
      <c r="I21" s="25" t="str">
        <f t="shared" si="1"/>
        <v/>
      </c>
      <c r="J21" s="25" t="str">
        <f t="shared" si="2"/>
        <v/>
      </c>
      <c r="K21" s="26" t="str">
        <f t="shared" si="3"/>
        <v/>
      </c>
      <c r="M21" s="16"/>
      <c r="N21" s="16"/>
    </row>
    <row r="22" spans="1:14" ht="21" customHeight="1" x14ac:dyDescent="0.3">
      <c r="A22" s="19"/>
      <c r="B22" s="20">
        <v>17</v>
      </c>
      <c r="C22" s="22"/>
      <c r="D22" s="31"/>
      <c r="E22" s="16"/>
      <c r="F22" s="23" t="str">
        <f t="shared" si="4"/>
        <v/>
      </c>
      <c r="G22" s="24" t="str">
        <f t="shared" si="5"/>
        <v/>
      </c>
      <c r="H22" s="25" t="str">
        <f t="shared" si="0"/>
        <v/>
      </c>
      <c r="I22" s="25" t="str">
        <f t="shared" si="1"/>
        <v/>
      </c>
      <c r="J22" s="25" t="str">
        <f t="shared" si="2"/>
        <v/>
      </c>
      <c r="K22" s="26" t="str">
        <f t="shared" si="3"/>
        <v/>
      </c>
      <c r="M22" s="16"/>
      <c r="N22" s="16"/>
    </row>
    <row r="23" spans="1:14" ht="21" customHeight="1" x14ac:dyDescent="0.3">
      <c r="A23" s="19"/>
      <c r="B23" s="20">
        <v>18</v>
      </c>
      <c r="C23" s="22"/>
      <c r="D23" s="31"/>
      <c r="E23" s="16"/>
      <c r="F23" s="23" t="str">
        <f t="shared" si="4"/>
        <v/>
      </c>
      <c r="G23" s="24" t="str">
        <f t="shared" si="5"/>
        <v/>
      </c>
      <c r="H23" s="25" t="str">
        <f t="shared" si="0"/>
        <v/>
      </c>
      <c r="I23" s="25" t="str">
        <f t="shared" si="1"/>
        <v/>
      </c>
      <c r="J23" s="25" t="str">
        <f t="shared" si="2"/>
        <v/>
      </c>
      <c r="K23" s="26" t="str">
        <f t="shared" si="3"/>
        <v/>
      </c>
      <c r="M23" s="16"/>
      <c r="N23" s="16"/>
    </row>
    <row r="24" spans="1:14" ht="21" customHeight="1" x14ac:dyDescent="0.3">
      <c r="A24" s="19"/>
      <c r="B24" s="20">
        <v>19</v>
      </c>
      <c r="C24" s="22"/>
      <c r="D24" s="31"/>
      <c r="E24" s="16"/>
      <c r="F24" s="23" t="str">
        <f t="shared" si="4"/>
        <v/>
      </c>
      <c r="G24" s="24" t="str">
        <f t="shared" si="5"/>
        <v/>
      </c>
      <c r="H24" s="25" t="str">
        <f t="shared" si="0"/>
        <v/>
      </c>
      <c r="I24" s="25" t="str">
        <f t="shared" si="1"/>
        <v/>
      </c>
      <c r="J24" s="25" t="str">
        <f t="shared" si="2"/>
        <v/>
      </c>
      <c r="K24" s="26" t="str">
        <f t="shared" si="3"/>
        <v/>
      </c>
      <c r="M24" s="16"/>
      <c r="N24" s="16"/>
    </row>
    <row r="25" spans="1:14" ht="21" customHeight="1" x14ac:dyDescent="0.3">
      <c r="A25" s="19"/>
      <c r="B25" s="20">
        <v>20</v>
      </c>
      <c r="C25" s="22"/>
      <c r="D25" s="31"/>
      <c r="E25" s="16"/>
      <c r="F25" s="23" t="str">
        <f t="shared" si="4"/>
        <v/>
      </c>
      <c r="G25" s="24" t="str">
        <f t="shared" si="5"/>
        <v/>
      </c>
      <c r="H25" s="25" t="str">
        <f t="shared" si="0"/>
        <v/>
      </c>
      <c r="I25" s="25" t="str">
        <f t="shared" si="1"/>
        <v/>
      </c>
      <c r="J25" s="25" t="str">
        <f t="shared" si="2"/>
        <v/>
      </c>
      <c r="K25" s="26" t="str">
        <f t="shared" si="3"/>
        <v/>
      </c>
      <c r="M25" s="16"/>
      <c r="N25" s="16"/>
    </row>
    <row r="26" spans="1:14" ht="21" customHeight="1" x14ac:dyDescent="0.3">
      <c r="A26" s="19"/>
      <c r="B26" s="20">
        <v>21</v>
      </c>
      <c r="C26" s="22"/>
      <c r="D26" s="31"/>
      <c r="E26" s="16"/>
      <c r="F26" s="23" t="str">
        <f t="shared" si="4"/>
        <v/>
      </c>
      <c r="G26" s="24" t="str">
        <f t="shared" si="5"/>
        <v/>
      </c>
      <c r="H26" s="25" t="str">
        <f t="shared" si="0"/>
        <v/>
      </c>
      <c r="I26" s="25" t="str">
        <f t="shared" si="1"/>
        <v/>
      </c>
      <c r="J26" s="25" t="str">
        <f t="shared" si="2"/>
        <v/>
      </c>
      <c r="K26" s="26" t="str">
        <f t="shared" si="3"/>
        <v/>
      </c>
      <c r="M26" s="16"/>
      <c r="N26" s="16"/>
    </row>
    <row r="27" spans="1:14" ht="21" customHeight="1" x14ac:dyDescent="0.3">
      <c r="A27" s="19"/>
      <c r="B27" s="20">
        <v>22</v>
      </c>
      <c r="C27" s="22"/>
      <c r="D27" s="31"/>
      <c r="E27" s="16"/>
      <c r="F27" s="23" t="str">
        <f t="shared" si="4"/>
        <v/>
      </c>
      <c r="G27" s="24" t="str">
        <f t="shared" si="5"/>
        <v/>
      </c>
      <c r="H27" s="25" t="str">
        <f t="shared" si="0"/>
        <v/>
      </c>
      <c r="I27" s="25" t="str">
        <f t="shared" si="1"/>
        <v/>
      </c>
      <c r="J27" s="25" t="str">
        <f t="shared" si="2"/>
        <v/>
      </c>
      <c r="K27" s="26" t="str">
        <f t="shared" si="3"/>
        <v/>
      </c>
      <c r="M27" s="16"/>
      <c r="N27" s="16"/>
    </row>
    <row r="28" spans="1:14" ht="21" customHeight="1" x14ac:dyDescent="0.3">
      <c r="A28" s="19"/>
      <c r="B28" s="20">
        <v>23</v>
      </c>
      <c r="C28" s="22"/>
      <c r="D28" s="31"/>
      <c r="E28" s="16"/>
      <c r="F28" s="23" t="str">
        <f t="shared" si="4"/>
        <v/>
      </c>
      <c r="G28" s="24" t="str">
        <f t="shared" si="5"/>
        <v/>
      </c>
      <c r="H28" s="25" t="str">
        <f t="shared" si="0"/>
        <v/>
      </c>
      <c r="I28" s="25" t="str">
        <f t="shared" si="1"/>
        <v/>
      </c>
      <c r="J28" s="25" t="str">
        <f t="shared" si="2"/>
        <v/>
      </c>
      <c r="K28" s="26" t="str">
        <f t="shared" si="3"/>
        <v/>
      </c>
      <c r="M28" s="16"/>
      <c r="N28" s="16"/>
    </row>
    <row r="29" spans="1:14" ht="21" customHeight="1" x14ac:dyDescent="0.3">
      <c r="A29" s="19"/>
      <c r="B29" s="20">
        <v>24</v>
      </c>
      <c r="C29" s="22"/>
      <c r="D29" s="31"/>
      <c r="E29" s="16"/>
      <c r="F29" s="23" t="str">
        <f t="shared" si="4"/>
        <v/>
      </c>
      <c r="G29" s="24" t="str">
        <f t="shared" si="5"/>
        <v/>
      </c>
      <c r="H29" s="25" t="str">
        <f t="shared" si="0"/>
        <v/>
      </c>
      <c r="I29" s="25" t="str">
        <f t="shared" si="1"/>
        <v/>
      </c>
      <c r="J29" s="25" t="str">
        <f t="shared" si="2"/>
        <v/>
      </c>
      <c r="K29" s="26" t="str">
        <f t="shared" si="3"/>
        <v/>
      </c>
      <c r="M29" s="16"/>
      <c r="N29" s="16"/>
    </row>
    <row r="30" spans="1:14" ht="21" customHeight="1" x14ac:dyDescent="0.3">
      <c r="A30" s="19"/>
      <c r="B30" s="20">
        <v>25</v>
      </c>
      <c r="C30" s="22"/>
      <c r="D30" s="31"/>
      <c r="E30" s="16"/>
      <c r="F30" s="23" t="str">
        <f t="shared" si="4"/>
        <v/>
      </c>
      <c r="G30" s="24" t="str">
        <f t="shared" si="5"/>
        <v/>
      </c>
      <c r="H30" s="25" t="str">
        <f t="shared" si="0"/>
        <v/>
      </c>
      <c r="I30" s="25" t="str">
        <f t="shared" si="1"/>
        <v/>
      </c>
      <c r="J30" s="25" t="str">
        <f t="shared" si="2"/>
        <v/>
      </c>
      <c r="K30" s="26" t="str">
        <f t="shared" si="3"/>
        <v/>
      </c>
      <c r="M30" s="16"/>
      <c r="N30" s="16"/>
    </row>
    <row r="31" spans="1:14" ht="21" customHeight="1" x14ac:dyDescent="0.3">
      <c r="A31" s="19"/>
      <c r="B31" s="20">
        <v>26</v>
      </c>
      <c r="C31" s="22"/>
      <c r="D31" s="31"/>
      <c r="E31" s="16"/>
      <c r="F31" s="23" t="str">
        <f t="shared" si="4"/>
        <v/>
      </c>
      <c r="G31" s="24" t="str">
        <f t="shared" si="5"/>
        <v/>
      </c>
      <c r="H31" s="25" t="str">
        <f t="shared" si="0"/>
        <v/>
      </c>
      <c r="I31" s="25" t="str">
        <f t="shared" si="1"/>
        <v/>
      </c>
      <c r="J31" s="25" t="str">
        <f t="shared" si="2"/>
        <v/>
      </c>
      <c r="K31" s="26" t="str">
        <f t="shared" si="3"/>
        <v/>
      </c>
      <c r="M31" s="16"/>
      <c r="N31" s="16"/>
    </row>
    <row r="32" spans="1:14" ht="21" customHeight="1" x14ac:dyDescent="0.3">
      <c r="A32" s="19"/>
      <c r="B32" s="20">
        <v>27</v>
      </c>
      <c r="C32" s="22"/>
      <c r="D32" s="31"/>
      <c r="E32" s="16"/>
      <c r="F32" s="23" t="str">
        <f t="shared" si="4"/>
        <v/>
      </c>
      <c r="G32" s="24" t="str">
        <f t="shared" si="5"/>
        <v/>
      </c>
      <c r="H32" s="25" t="str">
        <f t="shared" si="0"/>
        <v/>
      </c>
      <c r="I32" s="25" t="str">
        <f t="shared" si="1"/>
        <v/>
      </c>
      <c r="J32" s="25" t="str">
        <f t="shared" si="2"/>
        <v/>
      </c>
      <c r="K32" s="26" t="str">
        <f t="shared" si="3"/>
        <v/>
      </c>
      <c r="M32" s="16"/>
      <c r="N32" s="16"/>
    </row>
    <row r="33" spans="1:14" ht="21" customHeight="1" x14ac:dyDescent="0.3">
      <c r="A33" s="19"/>
      <c r="B33" s="20">
        <v>28</v>
      </c>
      <c r="C33" s="22"/>
      <c r="D33" s="31"/>
      <c r="E33" s="16"/>
      <c r="F33" s="23" t="str">
        <f t="shared" si="4"/>
        <v/>
      </c>
      <c r="G33" s="24" t="str">
        <f t="shared" si="5"/>
        <v/>
      </c>
      <c r="H33" s="25" t="str">
        <f t="shared" si="0"/>
        <v/>
      </c>
      <c r="I33" s="25" t="str">
        <f t="shared" si="1"/>
        <v/>
      </c>
      <c r="J33" s="25" t="str">
        <f t="shared" si="2"/>
        <v/>
      </c>
      <c r="K33" s="26" t="str">
        <f t="shared" si="3"/>
        <v/>
      </c>
      <c r="M33" s="16"/>
      <c r="N33" s="16"/>
    </row>
    <row r="34" spans="1:14" ht="21" customHeight="1" x14ac:dyDescent="0.3">
      <c r="A34" s="19"/>
      <c r="B34" s="20">
        <v>29</v>
      </c>
      <c r="C34" s="22"/>
      <c r="D34" s="31"/>
      <c r="E34" s="16"/>
      <c r="F34" s="23" t="str">
        <f t="shared" si="4"/>
        <v/>
      </c>
      <c r="G34" s="24" t="str">
        <f t="shared" si="5"/>
        <v/>
      </c>
      <c r="H34" s="25" t="str">
        <f t="shared" si="0"/>
        <v/>
      </c>
      <c r="I34" s="25" t="str">
        <f t="shared" si="1"/>
        <v/>
      </c>
      <c r="J34" s="25" t="str">
        <f t="shared" si="2"/>
        <v/>
      </c>
      <c r="K34" s="26" t="str">
        <f t="shared" si="3"/>
        <v/>
      </c>
      <c r="M34" s="16"/>
      <c r="N34" s="16"/>
    </row>
    <row r="35" spans="1:14" ht="21" customHeight="1" x14ac:dyDescent="0.3">
      <c r="A35" s="19"/>
      <c r="B35" s="20">
        <v>30</v>
      </c>
      <c r="C35" s="22"/>
      <c r="D35" s="31"/>
      <c r="E35" s="16"/>
      <c r="F35" s="23" t="str">
        <f t="shared" si="4"/>
        <v/>
      </c>
      <c r="G35" s="24" t="str">
        <f t="shared" si="5"/>
        <v/>
      </c>
      <c r="H35" s="25" t="str">
        <f t="shared" si="0"/>
        <v/>
      </c>
      <c r="I35" s="25" t="str">
        <f t="shared" si="1"/>
        <v/>
      </c>
      <c r="J35" s="25" t="str">
        <f t="shared" si="2"/>
        <v/>
      </c>
      <c r="K35" s="26" t="str">
        <f t="shared" si="3"/>
        <v/>
      </c>
      <c r="M35" s="16"/>
      <c r="N35" s="16"/>
    </row>
    <row r="36" spans="1:14" ht="21" customHeight="1" x14ac:dyDescent="0.3">
      <c r="A36" s="19"/>
      <c r="B36" s="20">
        <v>31</v>
      </c>
      <c r="C36" s="22"/>
      <c r="D36" s="31"/>
      <c r="E36" s="16"/>
      <c r="F36" s="23" t="str">
        <f t="shared" si="4"/>
        <v/>
      </c>
      <c r="G36" s="24" t="str">
        <f t="shared" si="5"/>
        <v/>
      </c>
      <c r="H36" s="25" t="str">
        <f t="shared" si="0"/>
        <v/>
      </c>
      <c r="I36" s="25" t="str">
        <f t="shared" si="1"/>
        <v/>
      </c>
      <c r="J36" s="25" t="str">
        <f t="shared" si="2"/>
        <v/>
      </c>
      <c r="K36" s="26" t="str">
        <f t="shared" si="3"/>
        <v/>
      </c>
      <c r="M36" s="16"/>
      <c r="N36" s="16"/>
    </row>
    <row r="37" spans="1:14" ht="21" customHeight="1" x14ac:dyDescent="0.3">
      <c r="A37" s="19"/>
      <c r="B37" s="20">
        <v>32</v>
      </c>
      <c r="C37" s="22"/>
      <c r="D37" s="31"/>
      <c r="E37" s="16"/>
      <c r="F37" s="23" t="str">
        <f t="shared" si="4"/>
        <v/>
      </c>
      <c r="G37" s="24" t="str">
        <f t="shared" si="5"/>
        <v/>
      </c>
      <c r="H37" s="25" t="str">
        <f t="shared" si="0"/>
        <v/>
      </c>
      <c r="I37" s="25" t="str">
        <f t="shared" si="1"/>
        <v/>
      </c>
      <c r="J37" s="25" t="str">
        <f t="shared" si="2"/>
        <v/>
      </c>
      <c r="K37" s="26" t="str">
        <f t="shared" si="3"/>
        <v/>
      </c>
      <c r="M37" s="16"/>
      <c r="N37" s="16"/>
    </row>
    <row r="38" spans="1:14" ht="21" customHeight="1" x14ac:dyDescent="0.3">
      <c r="A38" s="19"/>
      <c r="B38" s="20">
        <v>33</v>
      </c>
      <c r="C38" s="22"/>
      <c r="D38" s="31"/>
      <c r="E38" s="16"/>
      <c r="F38" s="23" t="str">
        <f t="shared" si="4"/>
        <v/>
      </c>
      <c r="G38" s="24" t="str">
        <f t="shared" si="5"/>
        <v/>
      </c>
      <c r="H38" s="25" t="str">
        <f t="shared" si="0"/>
        <v/>
      </c>
      <c r="I38" s="25" t="str">
        <f t="shared" si="1"/>
        <v/>
      </c>
      <c r="J38" s="25" t="str">
        <f t="shared" si="2"/>
        <v/>
      </c>
      <c r="K38" s="26" t="str">
        <f t="shared" si="3"/>
        <v/>
      </c>
      <c r="M38" s="16"/>
      <c r="N38" s="16"/>
    </row>
    <row r="39" spans="1:14" ht="21" customHeight="1" x14ac:dyDescent="0.3">
      <c r="A39" s="19"/>
      <c r="B39" s="20">
        <v>34</v>
      </c>
      <c r="C39" s="22"/>
      <c r="D39" s="31"/>
      <c r="E39" s="16"/>
      <c r="F39" s="23" t="str">
        <f t="shared" si="4"/>
        <v/>
      </c>
      <c r="G39" s="24" t="str">
        <f t="shared" si="5"/>
        <v/>
      </c>
      <c r="H39" s="25" t="str">
        <f t="shared" si="0"/>
        <v/>
      </c>
      <c r="I39" s="25" t="str">
        <f t="shared" si="1"/>
        <v/>
      </c>
      <c r="J39" s="25" t="str">
        <f t="shared" si="2"/>
        <v/>
      </c>
      <c r="K39" s="26" t="str">
        <f t="shared" si="3"/>
        <v/>
      </c>
      <c r="M39" s="16"/>
      <c r="N39" s="16"/>
    </row>
    <row r="40" spans="1:14" ht="21" customHeight="1" x14ac:dyDescent="0.3">
      <c r="A40" s="19"/>
      <c r="B40" s="20">
        <v>35</v>
      </c>
      <c r="C40" s="22"/>
      <c r="D40" s="31"/>
      <c r="E40" s="16"/>
      <c r="F40" s="23" t="str">
        <f t="shared" si="4"/>
        <v/>
      </c>
      <c r="G40" s="24" t="str">
        <f t="shared" si="5"/>
        <v/>
      </c>
      <c r="H40" s="25" t="str">
        <f t="shared" si="0"/>
        <v/>
      </c>
      <c r="I40" s="25" t="str">
        <f t="shared" si="1"/>
        <v/>
      </c>
      <c r="J40" s="25" t="str">
        <f t="shared" si="2"/>
        <v/>
      </c>
      <c r="K40" s="26" t="str">
        <f t="shared" si="3"/>
        <v/>
      </c>
      <c r="M40" s="16"/>
      <c r="N40" s="16"/>
    </row>
    <row r="41" spans="1:14" ht="21" customHeight="1" x14ac:dyDescent="0.3">
      <c r="A41" s="19"/>
      <c r="B41" s="20">
        <v>36</v>
      </c>
      <c r="C41" s="22"/>
      <c r="D41" s="31"/>
      <c r="E41" s="16"/>
      <c r="F41" s="23" t="str">
        <f t="shared" si="4"/>
        <v/>
      </c>
      <c r="G41" s="24" t="str">
        <f t="shared" si="5"/>
        <v/>
      </c>
      <c r="H41" s="25" t="str">
        <f t="shared" si="0"/>
        <v/>
      </c>
      <c r="I41" s="25" t="str">
        <f t="shared" si="1"/>
        <v/>
      </c>
      <c r="J41" s="25" t="str">
        <f t="shared" si="2"/>
        <v/>
      </c>
      <c r="K41" s="26" t="str">
        <f t="shared" si="3"/>
        <v/>
      </c>
      <c r="M41" s="16"/>
      <c r="N41" s="16"/>
    </row>
    <row r="42" spans="1:14" ht="21" customHeight="1" x14ac:dyDescent="0.3">
      <c r="A42" s="19"/>
      <c r="B42" s="20">
        <v>37</v>
      </c>
      <c r="C42" s="22"/>
      <c r="D42" s="31"/>
      <c r="E42" s="16"/>
      <c r="F42" s="23" t="str">
        <f t="shared" si="4"/>
        <v/>
      </c>
      <c r="G42" s="24" t="str">
        <f t="shared" si="5"/>
        <v/>
      </c>
      <c r="H42" s="25" t="str">
        <f t="shared" si="0"/>
        <v/>
      </c>
      <c r="I42" s="25" t="str">
        <f t="shared" si="1"/>
        <v/>
      </c>
      <c r="J42" s="25" t="str">
        <f t="shared" si="2"/>
        <v/>
      </c>
      <c r="K42" s="26" t="str">
        <f t="shared" si="3"/>
        <v/>
      </c>
      <c r="M42" s="16"/>
      <c r="N42" s="16"/>
    </row>
    <row r="43" spans="1:14" ht="21" customHeight="1" x14ac:dyDescent="0.3">
      <c r="A43" s="19"/>
      <c r="B43" s="20">
        <v>38</v>
      </c>
      <c r="C43" s="22"/>
      <c r="D43" s="31"/>
      <c r="E43" s="16"/>
      <c r="F43" s="23" t="str">
        <f t="shared" si="4"/>
        <v/>
      </c>
      <c r="G43" s="24" t="str">
        <f t="shared" si="5"/>
        <v/>
      </c>
      <c r="H43" s="25" t="str">
        <f t="shared" si="0"/>
        <v/>
      </c>
      <c r="I43" s="25" t="str">
        <f t="shared" si="1"/>
        <v/>
      </c>
      <c r="J43" s="25" t="str">
        <f t="shared" si="2"/>
        <v/>
      </c>
      <c r="K43" s="26" t="str">
        <f t="shared" si="3"/>
        <v/>
      </c>
      <c r="M43" s="16"/>
      <c r="N43" s="16"/>
    </row>
    <row r="44" spans="1:14" ht="21" customHeight="1" x14ac:dyDescent="0.3">
      <c r="A44" s="19"/>
      <c r="B44" s="20">
        <v>39</v>
      </c>
      <c r="C44" s="22"/>
      <c r="D44" s="31"/>
      <c r="E44" s="16"/>
      <c r="F44" s="23" t="str">
        <f t="shared" si="4"/>
        <v/>
      </c>
      <c r="G44" s="24" t="str">
        <f t="shared" si="5"/>
        <v/>
      </c>
      <c r="H44" s="25" t="str">
        <f t="shared" si="0"/>
        <v/>
      </c>
      <c r="I44" s="25" t="str">
        <f t="shared" si="1"/>
        <v/>
      </c>
      <c r="J44" s="25" t="str">
        <f t="shared" si="2"/>
        <v/>
      </c>
      <c r="K44" s="26" t="str">
        <f t="shared" si="3"/>
        <v/>
      </c>
      <c r="M44" s="16"/>
      <c r="N44" s="16"/>
    </row>
    <row r="45" spans="1:14" ht="21" customHeight="1" x14ac:dyDescent="0.3">
      <c r="A45" s="19"/>
      <c r="B45" s="20">
        <v>40</v>
      </c>
      <c r="C45" s="22"/>
      <c r="D45" s="31"/>
      <c r="E45" s="16"/>
      <c r="F45" s="23" t="str">
        <f t="shared" si="4"/>
        <v/>
      </c>
      <c r="G45" s="24" t="str">
        <f t="shared" si="5"/>
        <v/>
      </c>
      <c r="H45" s="25" t="str">
        <f t="shared" si="0"/>
        <v/>
      </c>
      <c r="I45" s="25" t="str">
        <f t="shared" si="1"/>
        <v/>
      </c>
      <c r="J45" s="25" t="str">
        <f t="shared" si="2"/>
        <v/>
      </c>
      <c r="K45" s="26" t="str">
        <f t="shared" si="3"/>
        <v/>
      </c>
      <c r="M45" s="16"/>
      <c r="N45" s="16"/>
    </row>
    <row r="46" spans="1:14" ht="21" customHeight="1" x14ac:dyDescent="0.3">
      <c r="A46" s="19"/>
      <c r="B46" s="20">
        <v>41</v>
      </c>
      <c r="C46" s="22"/>
      <c r="D46" s="31"/>
      <c r="E46" s="16"/>
      <c r="F46" s="23" t="str">
        <f t="shared" si="4"/>
        <v/>
      </c>
      <c r="G46" s="24" t="str">
        <f t="shared" si="5"/>
        <v/>
      </c>
      <c r="H46" s="25" t="str">
        <f t="shared" si="0"/>
        <v/>
      </c>
      <c r="I46" s="25" t="str">
        <f t="shared" si="1"/>
        <v/>
      </c>
      <c r="J46" s="25" t="str">
        <f t="shared" si="2"/>
        <v/>
      </c>
      <c r="K46" s="26" t="str">
        <f t="shared" si="3"/>
        <v/>
      </c>
      <c r="M46" s="16"/>
      <c r="N46" s="16"/>
    </row>
    <row r="47" spans="1:14" ht="21" customHeight="1" x14ac:dyDescent="0.3">
      <c r="A47" s="19"/>
      <c r="B47" s="20">
        <v>42</v>
      </c>
      <c r="C47" s="22"/>
      <c r="D47" s="31"/>
      <c r="E47" s="16"/>
      <c r="F47" s="23" t="str">
        <f t="shared" si="4"/>
        <v/>
      </c>
      <c r="G47" s="24" t="str">
        <f t="shared" si="5"/>
        <v/>
      </c>
      <c r="H47" s="25" t="str">
        <f t="shared" si="0"/>
        <v/>
      </c>
      <c r="I47" s="25" t="str">
        <f t="shared" si="1"/>
        <v/>
      </c>
      <c r="J47" s="25" t="str">
        <f t="shared" si="2"/>
        <v/>
      </c>
      <c r="K47" s="26" t="str">
        <f t="shared" si="3"/>
        <v/>
      </c>
      <c r="M47" s="16"/>
      <c r="N47" s="16"/>
    </row>
    <row r="48" spans="1:14" ht="21" customHeight="1" x14ac:dyDescent="0.3">
      <c r="A48" s="19"/>
      <c r="B48" s="20">
        <v>43</v>
      </c>
      <c r="C48" s="22"/>
      <c r="D48" s="31"/>
      <c r="E48" s="16"/>
      <c r="F48" s="23" t="str">
        <f t="shared" si="4"/>
        <v/>
      </c>
      <c r="G48" s="24" t="str">
        <f t="shared" si="5"/>
        <v/>
      </c>
      <c r="H48" s="25" t="str">
        <f t="shared" si="0"/>
        <v/>
      </c>
      <c r="I48" s="25" t="str">
        <f t="shared" si="1"/>
        <v/>
      </c>
      <c r="J48" s="25" t="str">
        <f t="shared" si="2"/>
        <v/>
      </c>
      <c r="K48" s="26" t="str">
        <f t="shared" si="3"/>
        <v/>
      </c>
      <c r="M48" s="16"/>
      <c r="N48" s="16"/>
    </row>
  </sheetData>
  <mergeCells count="5">
    <mergeCell ref="I1:K1"/>
    <mergeCell ref="P1:Q1"/>
    <mergeCell ref="B2:C2"/>
    <mergeCell ref="B4:D4"/>
    <mergeCell ref="M4:N4"/>
  </mergeCells>
  <conditionalFormatting sqref="D6">
    <cfRule type="expression" dxfId="7" priority="1">
      <formula>"($A4+1)&gt;$c$1)"</formula>
    </cfRule>
  </conditionalFormatting>
  <conditionalFormatting sqref="M7:M18">
    <cfRule type="cellIs" dxfId="6" priority="2" operator="equal">
      <formula>$D$2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7B2B-71A0-4B07-8205-DFD84ECD812E}">
  <dimension ref="A1:Q48"/>
  <sheetViews>
    <sheetView topLeftCell="A6" workbookViewId="0">
      <selection activeCell="D12" sqref="D12:D48"/>
    </sheetView>
  </sheetViews>
  <sheetFormatPr defaultColWidth="9.1796875" defaultRowHeight="14" x14ac:dyDescent="0.3"/>
  <cols>
    <col min="1" max="1" width="10.26953125" style="1" customWidth="1"/>
    <col min="2" max="2" width="9.453125" style="1" customWidth="1"/>
    <col min="3" max="3" width="19.1796875" style="1" customWidth="1"/>
    <col min="4" max="4" width="9" style="1" customWidth="1"/>
    <col min="5" max="5" width="5.54296875" style="1" customWidth="1"/>
    <col min="6" max="6" width="22.1796875" style="1" customWidth="1"/>
    <col min="7" max="7" width="18.26953125" style="1" customWidth="1"/>
    <col min="8" max="11" width="14" style="1" customWidth="1"/>
    <col min="12" max="12" width="4.26953125" style="1" customWidth="1"/>
    <col min="13" max="13" width="13.1796875" style="1" customWidth="1"/>
    <col min="14" max="14" width="21.54296875" style="1" customWidth="1"/>
    <col min="15" max="15" width="9.1796875" style="1"/>
    <col min="16" max="16" width="41.7265625" style="1" bestFit="1" customWidth="1"/>
    <col min="17" max="16384" width="9.1796875" style="1"/>
  </cols>
  <sheetData>
    <row r="1" spans="1:17" ht="32.25" customHeight="1" thickBot="1" x14ac:dyDescent="0.5">
      <c r="B1" s="2"/>
      <c r="C1" s="2"/>
      <c r="D1" s="2"/>
      <c r="E1" s="3"/>
      <c r="F1" s="4"/>
      <c r="I1" s="32" t="s">
        <v>0</v>
      </c>
      <c r="J1" s="32"/>
      <c r="K1" s="32"/>
      <c r="P1" s="33" t="s">
        <v>1</v>
      </c>
      <c r="Q1" s="34"/>
    </row>
    <row r="2" spans="1:17" ht="21.75" customHeight="1" thickBot="1" x14ac:dyDescent="0.5">
      <c r="B2" s="35" t="s">
        <v>2</v>
      </c>
      <c r="C2" s="36"/>
      <c r="D2" s="5">
        <v>6</v>
      </c>
      <c r="I2" s="6" t="s">
        <v>3</v>
      </c>
      <c r="J2" s="6" t="s">
        <v>4</v>
      </c>
      <c r="K2" s="6" t="s">
        <v>5</v>
      </c>
      <c r="P2" s="7" t="s">
        <v>6</v>
      </c>
      <c r="Q2" s="8"/>
    </row>
    <row r="3" spans="1:17" ht="20.25" customHeight="1" thickBot="1" x14ac:dyDescent="0.35">
      <c r="I3" s="9">
        <f>AVERAGE(I6:I48)</f>
        <v>81.319444444444443</v>
      </c>
      <c r="J3" s="9">
        <f>AVERAGE(J6:J48)</f>
        <v>6944.0682870370365</v>
      </c>
      <c r="K3" s="10">
        <f>AVERAGE(K6:K48)</f>
        <v>0.40805352055352057</v>
      </c>
      <c r="P3" s="7" t="s">
        <v>7</v>
      </c>
      <c r="Q3" s="7"/>
    </row>
    <row r="4" spans="1:17" ht="20.25" customHeight="1" thickBot="1" x14ac:dyDescent="0.5">
      <c r="B4" s="37" t="s">
        <v>8</v>
      </c>
      <c r="C4" s="37"/>
      <c r="D4" s="37"/>
      <c r="I4" s="11"/>
      <c r="J4" s="11"/>
      <c r="K4" s="12"/>
      <c r="M4" s="38" t="s">
        <v>9</v>
      </c>
      <c r="N4" s="38"/>
      <c r="P4" s="7"/>
      <c r="Q4" s="7"/>
    </row>
    <row r="5" spans="1:17" ht="112.5" customHeight="1" thickBot="1" x14ac:dyDescent="0.5">
      <c r="A5" s="13" t="s">
        <v>10</v>
      </c>
      <c r="B5" s="14" t="s">
        <v>11</v>
      </c>
      <c r="C5" s="15" t="s">
        <v>12</v>
      </c>
      <c r="D5" s="15" t="s">
        <v>13</v>
      </c>
      <c r="E5" s="16"/>
      <c r="F5" s="14" t="s">
        <v>14</v>
      </c>
      <c r="G5" s="17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M5" s="14" t="s">
        <v>20</v>
      </c>
      <c r="N5" s="14" t="s">
        <v>21</v>
      </c>
      <c r="P5" s="7" t="s">
        <v>22</v>
      </c>
      <c r="Q5" s="18"/>
    </row>
    <row r="6" spans="1:17" ht="21" customHeight="1" thickBot="1" x14ac:dyDescent="0.35">
      <c r="A6" s="19" t="s">
        <v>23</v>
      </c>
      <c r="B6" s="20">
        <v>1</v>
      </c>
      <c r="C6" s="21">
        <v>100</v>
      </c>
      <c r="D6" s="22">
        <v>1</v>
      </c>
      <c r="E6" s="16"/>
      <c r="F6" s="23" t="str">
        <f>IF(AND($C5&lt;&gt;"",B6-$D$2&gt;0),"Formula Needed  --&gt;","")</f>
        <v/>
      </c>
      <c r="G6" s="24"/>
      <c r="H6" s="25" t="str">
        <f t="shared" ref="H6:H48" si="0">IF(AND($B6&gt;$D$2,C6&lt;&gt;""),C6-G6,"")</f>
        <v/>
      </c>
      <c r="I6" s="25" t="str">
        <f t="shared" ref="I6:I48" si="1">IF(AND($B6&gt;$D$2,C6&lt;&gt;""),ABS($H6),"")</f>
        <v/>
      </c>
      <c r="J6" s="25" t="str">
        <f t="shared" ref="J6:J48" si="2">IF(AND($B6&gt;$D$2,C6&lt;&gt;""),$H6^2,"")</f>
        <v/>
      </c>
      <c r="K6" s="26" t="str">
        <f t="shared" ref="K6:K48" si="3">IF(AND($B6&gt;$D$2,C6&lt;&gt;""),$I6/$C6,"")</f>
        <v/>
      </c>
      <c r="M6" s="20"/>
      <c r="N6" s="27"/>
      <c r="P6" s="7" t="s">
        <v>24</v>
      </c>
      <c r="Q6" s="28"/>
    </row>
    <row r="7" spans="1:17" ht="21" customHeight="1" thickBot="1" x14ac:dyDescent="0.35">
      <c r="A7" s="19" t="s">
        <v>25</v>
      </c>
      <c r="B7" s="20">
        <v>2</v>
      </c>
      <c r="C7" s="21">
        <v>120</v>
      </c>
      <c r="D7" s="22">
        <v>3</v>
      </c>
      <c r="E7" s="16"/>
      <c r="F7" s="23" t="str">
        <f t="shared" ref="F7:F48" si="4">IF(AND($C6&lt;&gt;"",B7-$D$2&gt;0),"Formula Needed  --&gt;","")</f>
        <v/>
      </c>
      <c r="G7" s="24"/>
      <c r="H7" s="25" t="str">
        <f t="shared" si="0"/>
        <v/>
      </c>
      <c r="I7" s="25" t="str">
        <f t="shared" si="1"/>
        <v/>
      </c>
      <c r="J7" s="25" t="str">
        <f t="shared" si="2"/>
        <v/>
      </c>
      <c r="K7" s="26" t="str">
        <f t="shared" si="3"/>
        <v/>
      </c>
      <c r="M7" s="20">
        <v>1</v>
      </c>
      <c r="N7" s="24">
        <f>IF($C6&lt;&gt;"",($C6*$D$6)/$D$6,"")</f>
        <v>100</v>
      </c>
      <c r="P7" s="7" t="s">
        <v>26</v>
      </c>
      <c r="Q7" s="29"/>
    </row>
    <row r="8" spans="1:17" ht="21" customHeight="1" thickBot="1" x14ac:dyDescent="0.35">
      <c r="A8" s="19" t="s">
        <v>27</v>
      </c>
      <c r="B8" s="20">
        <v>3</v>
      </c>
      <c r="C8" s="21">
        <v>130</v>
      </c>
      <c r="D8" s="22">
        <v>4</v>
      </c>
      <c r="E8" s="16"/>
      <c r="F8" s="23" t="str">
        <f t="shared" si="4"/>
        <v/>
      </c>
      <c r="G8" s="24"/>
      <c r="H8" s="25" t="str">
        <f t="shared" si="0"/>
        <v/>
      </c>
      <c r="I8" s="25" t="str">
        <f t="shared" si="1"/>
        <v/>
      </c>
      <c r="J8" s="25" t="str">
        <f t="shared" si="2"/>
        <v/>
      </c>
      <c r="K8" s="26" t="str">
        <f t="shared" si="3"/>
        <v/>
      </c>
      <c r="M8" s="20">
        <v>2</v>
      </c>
      <c r="N8" s="24">
        <f>IF($C7&lt;&gt;"",($C6*$D$6+$C7*$D$7)/SUM($D$6:$D$7),"")</f>
        <v>115</v>
      </c>
      <c r="P8" s="7" t="s">
        <v>28</v>
      </c>
      <c r="Q8" s="30"/>
    </row>
    <row r="9" spans="1:17" ht="21" customHeight="1" x14ac:dyDescent="0.3">
      <c r="A9" s="19" t="s">
        <v>29</v>
      </c>
      <c r="B9" s="20">
        <v>4</v>
      </c>
      <c r="C9" s="21">
        <v>160</v>
      </c>
      <c r="D9" s="22">
        <v>7</v>
      </c>
      <c r="E9" s="16"/>
      <c r="F9" s="23" t="str">
        <f t="shared" si="4"/>
        <v/>
      </c>
      <c r="G9" s="24"/>
      <c r="H9" s="25" t="str">
        <f t="shared" si="0"/>
        <v/>
      </c>
      <c r="I9" s="25" t="str">
        <f t="shared" si="1"/>
        <v/>
      </c>
      <c r="J9" s="25" t="str">
        <f t="shared" si="2"/>
        <v/>
      </c>
      <c r="K9" s="26" t="str">
        <f t="shared" si="3"/>
        <v/>
      </c>
      <c r="M9" s="20">
        <v>3</v>
      </c>
      <c r="N9" s="24">
        <f>IF($C8&lt;&gt;"",($C6*$D$6+$C7*$D$7+$C8*$D$8)/SUM($D$6:$D$8),"")</f>
        <v>122.5</v>
      </c>
    </row>
    <row r="10" spans="1:17" ht="21" customHeight="1" x14ac:dyDescent="0.3">
      <c r="A10" s="19" t="s">
        <v>30</v>
      </c>
      <c r="B10" s="20">
        <v>5</v>
      </c>
      <c r="C10" s="21">
        <v>190</v>
      </c>
      <c r="D10" s="22">
        <v>2</v>
      </c>
      <c r="E10" s="16"/>
      <c r="F10" s="23" t="str">
        <f t="shared" si="4"/>
        <v/>
      </c>
      <c r="G10" s="24"/>
      <c r="H10" s="25" t="str">
        <f t="shared" si="0"/>
        <v/>
      </c>
      <c r="I10" s="25" t="str">
        <f t="shared" si="1"/>
        <v/>
      </c>
      <c r="J10" s="25" t="str">
        <f t="shared" si="2"/>
        <v/>
      </c>
      <c r="K10" s="26" t="str">
        <f t="shared" si="3"/>
        <v/>
      </c>
      <c r="M10" s="20">
        <v>4</v>
      </c>
      <c r="N10" s="24">
        <f>IF($C9&lt;&gt;"",($C6*$D$6+$C7*$D$7+$C8*$D$8+$C9*$D$9)/SUM($D$6:$D$9),"")</f>
        <v>140</v>
      </c>
    </row>
    <row r="11" spans="1:17" ht="21" customHeight="1" x14ac:dyDescent="0.3">
      <c r="A11" s="19" t="s">
        <v>31</v>
      </c>
      <c r="B11" s="20">
        <v>6</v>
      </c>
      <c r="C11" s="21">
        <v>230</v>
      </c>
      <c r="D11" s="22">
        <v>7</v>
      </c>
      <c r="E11" s="16"/>
      <c r="F11" s="23" t="str">
        <f t="shared" si="4"/>
        <v/>
      </c>
      <c r="G11" s="24"/>
      <c r="H11" s="25" t="str">
        <f t="shared" si="0"/>
        <v/>
      </c>
      <c r="I11" s="25" t="str">
        <f t="shared" si="1"/>
        <v/>
      </c>
      <c r="J11" s="25" t="str">
        <f t="shared" si="2"/>
        <v/>
      </c>
      <c r="K11" s="26" t="str">
        <f t="shared" si="3"/>
        <v/>
      </c>
      <c r="M11" s="20">
        <v>5</v>
      </c>
      <c r="N11" s="24">
        <f>IF($C10&lt;&gt;"",($C6*$D$6+$C7*$D$7+$C8*$D$8+$C9*$D$9+$C10*$D$10)/SUM($D$6:$D$10),"")</f>
        <v>145.88235294117646</v>
      </c>
    </row>
    <row r="12" spans="1:17" ht="21" customHeight="1" x14ac:dyDescent="0.3">
      <c r="A12" s="19" t="s">
        <v>32</v>
      </c>
      <c r="B12" s="20">
        <v>7</v>
      </c>
      <c r="C12" s="21">
        <v>260</v>
      </c>
      <c r="D12" s="31"/>
      <c r="E12" s="16"/>
      <c r="F12" s="23" t="str">
        <f t="shared" si="4"/>
        <v>Formula Needed  --&gt;</v>
      </c>
      <c r="G12" s="24">
        <f t="shared" ref="G12:G48" si="5">IF($C11&lt;&gt;"",($C6*$D$6+$C7*$D$7+$C8*$D$8+$C9*$D$9+$C10*$D$10+$C11*$D$11)/SUM($D$6:$D$11),"")</f>
        <v>170.41666666666666</v>
      </c>
      <c r="H12" s="25">
        <f t="shared" si="0"/>
        <v>89.583333333333343</v>
      </c>
      <c r="I12" s="25">
        <f t="shared" si="1"/>
        <v>89.583333333333343</v>
      </c>
      <c r="J12" s="25">
        <f t="shared" si="2"/>
        <v>8025.1736111111131</v>
      </c>
      <c r="K12" s="26">
        <f t="shared" si="3"/>
        <v>0.3445512820512821</v>
      </c>
      <c r="M12" s="20">
        <v>6</v>
      </c>
      <c r="N12" s="24">
        <f>IF($C11&lt;&gt;"",($C6*$D$6+$C7*$D$7+$C8*$D$8+$C9*$D$9+$C10*$D$10+$C11*$D$11)/SUM($D$6:$D$11),"")</f>
        <v>170.41666666666666</v>
      </c>
    </row>
    <row r="13" spans="1:17" ht="21" customHeight="1" x14ac:dyDescent="0.3">
      <c r="A13" s="19" t="s">
        <v>33</v>
      </c>
      <c r="B13" s="20">
        <v>8</v>
      </c>
      <c r="C13" s="21">
        <v>300</v>
      </c>
      <c r="D13" s="31"/>
      <c r="E13" s="16"/>
      <c r="F13" s="23" t="str">
        <f t="shared" si="4"/>
        <v>Formula Needed  --&gt;</v>
      </c>
      <c r="G13" s="24">
        <f t="shared" si="5"/>
        <v>198.33333333333334</v>
      </c>
      <c r="H13" s="25">
        <f t="shared" si="0"/>
        <v>101.66666666666666</v>
      </c>
      <c r="I13" s="25">
        <f t="shared" si="1"/>
        <v>101.66666666666666</v>
      </c>
      <c r="J13" s="25">
        <f t="shared" si="2"/>
        <v>10336.111111111109</v>
      </c>
      <c r="K13" s="26">
        <f t="shared" si="3"/>
        <v>0.33888888888888885</v>
      </c>
      <c r="M13" s="20">
        <v>7</v>
      </c>
      <c r="N13" s="24">
        <f>IF($C12&lt;&gt;"",($C6*$D$6+$C7*$D$7+$C8*$D$8+$C9*$D$9+$C10*$D$10+$C11*$D$11+$C12*$D$12)/SUM($D$6:$D$12),"")</f>
        <v>170.41666666666666</v>
      </c>
    </row>
    <row r="14" spans="1:17" ht="21" customHeight="1" x14ac:dyDescent="0.3">
      <c r="A14" s="19" t="s">
        <v>34</v>
      </c>
      <c r="B14" s="20">
        <v>9</v>
      </c>
      <c r="C14" s="21">
        <v>280</v>
      </c>
      <c r="D14" s="31"/>
      <c r="E14" s="16"/>
      <c r="F14" s="23" t="str">
        <f t="shared" si="4"/>
        <v>Formula Needed  --&gt;</v>
      </c>
      <c r="G14" s="24">
        <f t="shared" si="5"/>
        <v>233.33333333333334</v>
      </c>
      <c r="H14" s="25">
        <f t="shared" si="0"/>
        <v>46.666666666666657</v>
      </c>
      <c r="I14" s="25">
        <f t="shared" si="1"/>
        <v>46.666666666666657</v>
      </c>
      <c r="J14" s="25">
        <f t="shared" si="2"/>
        <v>2177.7777777777769</v>
      </c>
      <c r="K14" s="26">
        <f t="shared" si="3"/>
        <v>0.16666666666666663</v>
      </c>
      <c r="M14" s="20">
        <v>8</v>
      </c>
      <c r="N14" s="24">
        <f>IF($C13&lt;&gt;"",($C6*$D$6+$C7*$D$7+$C8*$D$8+$C9*$D$9+$C10*$D$10+$C11*$D$11+$C12*$D$12+$C13*$D$13)/SUM($D$6:$D$13),"")</f>
        <v>170.41666666666666</v>
      </c>
    </row>
    <row r="15" spans="1:17" ht="21" customHeight="1" x14ac:dyDescent="0.3">
      <c r="A15" s="19" t="s">
        <v>35</v>
      </c>
      <c r="B15" s="20">
        <v>10</v>
      </c>
      <c r="C15" s="21">
        <v>180</v>
      </c>
      <c r="D15" s="31"/>
      <c r="E15" s="16"/>
      <c r="F15" s="23" t="str">
        <f t="shared" si="4"/>
        <v>Formula Needed  --&gt;</v>
      </c>
      <c r="G15" s="24">
        <f t="shared" si="5"/>
        <v>251.25</v>
      </c>
      <c r="H15" s="25">
        <f t="shared" si="0"/>
        <v>-71.25</v>
      </c>
      <c r="I15" s="25">
        <f t="shared" si="1"/>
        <v>71.25</v>
      </c>
      <c r="J15" s="25">
        <f t="shared" si="2"/>
        <v>5076.5625</v>
      </c>
      <c r="K15" s="26">
        <f t="shared" si="3"/>
        <v>0.39583333333333331</v>
      </c>
      <c r="M15" s="20">
        <v>9</v>
      </c>
      <c r="N15" s="24">
        <f>IF($C14&lt;&gt;"",($C6*$D$6+$C7*$D$7+$C8*$D$8+$C9*$D$9+$C10*$D$10+$C11*$D$11+$C12*$D$12+$C13*$D$13+$C14*$D$14)/SUM($D$6:$D$14),"")</f>
        <v>170.41666666666666</v>
      </c>
    </row>
    <row r="16" spans="1:17" ht="21" customHeight="1" x14ac:dyDescent="0.3">
      <c r="A16" s="19" t="s">
        <v>36</v>
      </c>
      <c r="B16" s="20">
        <v>11</v>
      </c>
      <c r="C16" s="21">
        <v>160</v>
      </c>
      <c r="D16" s="31"/>
      <c r="E16" s="16"/>
      <c r="F16" s="23" t="str">
        <f t="shared" si="4"/>
        <v>Formula Needed  --&gt;</v>
      </c>
      <c r="G16" s="24">
        <f t="shared" si="5"/>
        <v>243.33333333333334</v>
      </c>
      <c r="H16" s="25">
        <f t="shared" si="0"/>
        <v>-83.333333333333343</v>
      </c>
      <c r="I16" s="25">
        <f t="shared" si="1"/>
        <v>83.333333333333343</v>
      </c>
      <c r="J16" s="25">
        <f t="shared" si="2"/>
        <v>6944.4444444444462</v>
      </c>
      <c r="K16" s="26">
        <f t="shared" si="3"/>
        <v>0.52083333333333337</v>
      </c>
      <c r="M16" s="20">
        <v>10</v>
      </c>
      <c r="N16" s="24">
        <f>IF($C15&lt;&gt;"",($C6*$D$6+$C7*$D$7+$C8*$D$8+$C9*$D$9+$C10*$D$10+$C11*$D$11+$C12*$D$12+$C13*$D$13+$C14*$D$14+$C15*$D$15)/SUM($D$6:$D$15),"")</f>
        <v>170.41666666666666</v>
      </c>
    </row>
    <row r="17" spans="1:14" ht="21" customHeight="1" x14ac:dyDescent="0.3">
      <c r="A17" s="19" t="s">
        <v>37</v>
      </c>
      <c r="B17" s="20">
        <v>12</v>
      </c>
      <c r="C17" s="21">
        <v>140</v>
      </c>
      <c r="D17" s="31"/>
      <c r="E17" s="16"/>
      <c r="F17" s="23" t="str">
        <f t="shared" si="4"/>
        <v>Formula Needed  --&gt;</v>
      </c>
      <c r="G17" s="24">
        <f t="shared" si="5"/>
        <v>235.41666666666666</v>
      </c>
      <c r="H17" s="25">
        <f t="shared" si="0"/>
        <v>-95.416666666666657</v>
      </c>
      <c r="I17" s="25">
        <f t="shared" si="1"/>
        <v>95.416666666666657</v>
      </c>
      <c r="J17" s="25">
        <f t="shared" si="2"/>
        <v>9104.3402777777756</v>
      </c>
      <c r="K17" s="26">
        <f t="shared" si="3"/>
        <v>0.68154761904761896</v>
      </c>
      <c r="M17" s="20">
        <v>11</v>
      </c>
      <c r="N17" s="24">
        <f>IF($C16&lt;&gt;"",($C6*$D$6+$C7*$D$7+$C8*$D$8+$C9*$D$9+$C10*$D$10+$C11*$D$11+$C12*$D$12+$C13*$D$13+$C14*$D$14+$C15*$D$15+$C16*$D$16)/SUM($D$6:$D$16),"")</f>
        <v>170.41666666666666</v>
      </c>
    </row>
    <row r="18" spans="1:14" ht="21" customHeight="1" x14ac:dyDescent="0.3">
      <c r="A18" s="19"/>
      <c r="B18" s="20">
        <v>13</v>
      </c>
      <c r="C18" s="22"/>
      <c r="D18" s="31"/>
      <c r="E18" s="16"/>
      <c r="F18" s="23" t="str">
        <f t="shared" si="4"/>
        <v>Formula Needed  --&gt;</v>
      </c>
      <c r="G18" s="24">
        <f t="shared" si="5"/>
        <v>201.66666666666666</v>
      </c>
      <c r="H18" s="25" t="str">
        <f t="shared" si="0"/>
        <v/>
      </c>
      <c r="I18" s="25" t="str">
        <f t="shared" si="1"/>
        <v/>
      </c>
      <c r="J18" s="25" t="str">
        <f t="shared" si="2"/>
        <v/>
      </c>
      <c r="K18" s="26" t="str">
        <f t="shared" si="3"/>
        <v/>
      </c>
      <c r="M18" s="20">
        <v>12</v>
      </c>
      <c r="N18" s="24">
        <f>IF($C17&lt;&gt;"",($C6*$D$6+$C7*$D$7+$C8*$D$8+$C9*$D$9+$C10*$D$10+$C11*$D$11+$C12*$D$12+$C13*$D$13+$C14*$D$14+$C15*$D$15+$C16*$D$16+$C17*$D$17)/SUM($D$6:$D$17),"")</f>
        <v>170.41666666666666</v>
      </c>
    </row>
    <row r="19" spans="1:14" ht="21" customHeight="1" x14ac:dyDescent="0.3">
      <c r="A19" s="19"/>
      <c r="B19" s="20">
        <v>14</v>
      </c>
      <c r="C19" s="22"/>
      <c r="D19" s="31"/>
      <c r="E19" s="16"/>
      <c r="F19" s="23" t="str">
        <f t="shared" si="4"/>
        <v/>
      </c>
      <c r="G19" s="24" t="str">
        <f t="shared" si="5"/>
        <v/>
      </c>
      <c r="H19" s="25" t="str">
        <f t="shared" si="0"/>
        <v/>
      </c>
      <c r="I19" s="25" t="str">
        <f t="shared" si="1"/>
        <v/>
      </c>
      <c r="J19" s="25" t="str">
        <f t="shared" si="2"/>
        <v/>
      </c>
      <c r="K19" s="26" t="str">
        <f t="shared" si="3"/>
        <v/>
      </c>
      <c r="M19" s="16"/>
      <c r="N19" s="16"/>
    </row>
    <row r="20" spans="1:14" ht="21" customHeight="1" x14ac:dyDescent="0.3">
      <c r="A20" s="19"/>
      <c r="B20" s="20">
        <v>15</v>
      </c>
      <c r="C20" s="22"/>
      <c r="D20" s="31"/>
      <c r="E20" s="16"/>
      <c r="F20" s="23" t="str">
        <f t="shared" si="4"/>
        <v/>
      </c>
      <c r="G20" s="24" t="str">
        <f t="shared" si="5"/>
        <v/>
      </c>
      <c r="H20" s="25" t="str">
        <f t="shared" si="0"/>
        <v/>
      </c>
      <c r="I20" s="25" t="str">
        <f t="shared" si="1"/>
        <v/>
      </c>
      <c r="J20" s="25" t="str">
        <f t="shared" si="2"/>
        <v/>
      </c>
      <c r="K20" s="26" t="str">
        <f t="shared" si="3"/>
        <v/>
      </c>
      <c r="M20" s="16"/>
      <c r="N20" s="16"/>
    </row>
    <row r="21" spans="1:14" ht="21" customHeight="1" x14ac:dyDescent="0.3">
      <c r="A21" s="19"/>
      <c r="B21" s="20">
        <v>16</v>
      </c>
      <c r="C21" s="22"/>
      <c r="D21" s="31"/>
      <c r="E21" s="16"/>
      <c r="F21" s="23" t="str">
        <f t="shared" si="4"/>
        <v/>
      </c>
      <c r="G21" s="24" t="str">
        <f t="shared" si="5"/>
        <v/>
      </c>
      <c r="H21" s="25" t="str">
        <f t="shared" si="0"/>
        <v/>
      </c>
      <c r="I21" s="25" t="str">
        <f t="shared" si="1"/>
        <v/>
      </c>
      <c r="J21" s="25" t="str">
        <f t="shared" si="2"/>
        <v/>
      </c>
      <c r="K21" s="26" t="str">
        <f t="shared" si="3"/>
        <v/>
      </c>
      <c r="M21" s="16"/>
      <c r="N21" s="16"/>
    </row>
    <row r="22" spans="1:14" ht="21" customHeight="1" x14ac:dyDescent="0.3">
      <c r="A22" s="19"/>
      <c r="B22" s="20">
        <v>17</v>
      </c>
      <c r="C22" s="22"/>
      <c r="D22" s="31"/>
      <c r="E22" s="16"/>
      <c r="F22" s="23" t="str">
        <f t="shared" si="4"/>
        <v/>
      </c>
      <c r="G22" s="24" t="str">
        <f t="shared" si="5"/>
        <v/>
      </c>
      <c r="H22" s="25" t="str">
        <f t="shared" si="0"/>
        <v/>
      </c>
      <c r="I22" s="25" t="str">
        <f t="shared" si="1"/>
        <v/>
      </c>
      <c r="J22" s="25" t="str">
        <f t="shared" si="2"/>
        <v/>
      </c>
      <c r="K22" s="26" t="str">
        <f t="shared" si="3"/>
        <v/>
      </c>
      <c r="M22" s="16"/>
      <c r="N22" s="16"/>
    </row>
    <row r="23" spans="1:14" ht="21" customHeight="1" x14ac:dyDescent="0.3">
      <c r="A23" s="19"/>
      <c r="B23" s="20">
        <v>18</v>
      </c>
      <c r="C23" s="22"/>
      <c r="D23" s="31"/>
      <c r="E23" s="16"/>
      <c r="F23" s="23" t="str">
        <f t="shared" si="4"/>
        <v/>
      </c>
      <c r="G23" s="24" t="str">
        <f t="shared" si="5"/>
        <v/>
      </c>
      <c r="H23" s="25" t="str">
        <f t="shared" si="0"/>
        <v/>
      </c>
      <c r="I23" s="25" t="str">
        <f t="shared" si="1"/>
        <v/>
      </c>
      <c r="J23" s="25" t="str">
        <f t="shared" si="2"/>
        <v/>
      </c>
      <c r="K23" s="26" t="str">
        <f t="shared" si="3"/>
        <v/>
      </c>
      <c r="M23" s="16"/>
      <c r="N23" s="16"/>
    </row>
    <row r="24" spans="1:14" ht="21" customHeight="1" x14ac:dyDescent="0.3">
      <c r="A24" s="19"/>
      <c r="B24" s="20">
        <v>19</v>
      </c>
      <c r="C24" s="22"/>
      <c r="D24" s="31"/>
      <c r="E24" s="16"/>
      <c r="F24" s="23" t="str">
        <f t="shared" si="4"/>
        <v/>
      </c>
      <c r="G24" s="24" t="str">
        <f t="shared" si="5"/>
        <v/>
      </c>
      <c r="H24" s="25" t="str">
        <f t="shared" si="0"/>
        <v/>
      </c>
      <c r="I24" s="25" t="str">
        <f t="shared" si="1"/>
        <v/>
      </c>
      <c r="J24" s="25" t="str">
        <f t="shared" si="2"/>
        <v/>
      </c>
      <c r="K24" s="26" t="str">
        <f t="shared" si="3"/>
        <v/>
      </c>
      <c r="M24" s="16"/>
      <c r="N24" s="16"/>
    </row>
    <row r="25" spans="1:14" ht="21" customHeight="1" x14ac:dyDescent="0.3">
      <c r="A25" s="19"/>
      <c r="B25" s="20">
        <v>20</v>
      </c>
      <c r="C25" s="22"/>
      <c r="D25" s="31"/>
      <c r="E25" s="16"/>
      <c r="F25" s="23" t="str">
        <f t="shared" si="4"/>
        <v/>
      </c>
      <c r="G25" s="24" t="str">
        <f t="shared" si="5"/>
        <v/>
      </c>
      <c r="H25" s="25" t="str">
        <f t="shared" si="0"/>
        <v/>
      </c>
      <c r="I25" s="25" t="str">
        <f t="shared" si="1"/>
        <v/>
      </c>
      <c r="J25" s="25" t="str">
        <f t="shared" si="2"/>
        <v/>
      </c>
      <c r="K25" s="26" t="str">
        <f t="shared" si="3"/>
        <v/>
      </c>
      <c r="M25" s="16"/>
      <c r="N25" s="16"/>
    </row>
    <row r="26" spans="1:14" ht="21" customHeight="1" x14ac:dyDescent="0.3">
      <c r="A26" s="19"/>
      <c r="B26" s="20">
        <v>21</v>
      </c>
      <c r="C26" s="22"/>
      <c r="D26" s="31"/>
      <c r="E26" s="16"/>
      <c r="F26" s="23" t="str">
        <f t="shared" si="4"/>
        <v/>
      </c>
      <c r="G26" s="24" t="str">
        <f t="shared" si="5"/>
        <v/>
      </c>
      <c r="H26" s="25" t="str">
        <f t="shared" si="0"/>
        <v/>
      </c>
      <c r="I26" s="25" t="str">
        <f t="shared" si="1"/>
        <v/>
      </c>
      <c r="J26" s="25" t="str">
        <f t="shared" si="2"/>
        <v/>
      </c>
      <c r="K26" s="26" t="str">
        <f t="shared" si="3"/>
        <v/>
      </c>
      <c r="M26" s="16"/>
      <c r="N26" s="16"/>
    </row>
    <row r="27" spans="1:14" ht="21" customHeight="1" x14ac:dyDescent="0.3">
      <c r="A27" s="19"/>
      <c r="B27" s="20">
        <v>22</v>
      </c>
      <c r="C27" s="22"/>
      <c r="D27" s="31"/>
      <c r="E27" s="16"/>
      <c r="F27" s="23" t="str">
        <f t="shared" si="4"/>
        <v/>
      </c>
      <c r="G27" s="24" t="str">
        <f t="shared" si="5"/>
        <v/>
      </c>
      <c r="H27" s="25" t="str">
        <f t="shared" si="0"/>
        <v/>
      </c>
      <c r="I27" s="25" t="str">
        <f t="shared" si="1"/>
        <v/>
      </c>
      <c r="J27" s="25" t="str">
        <f t="shared" si="2"/>
        <v/>
      </c>
      <c r="K27" s="26" t="str">
        <f t="shared" si="3"/>
        <v/>
      </c>
      <c r="M27" s="16"/>
      <c r="N27" s="16"/>
    </row>
    <row r="28" spans="1:14" ht="21" customHeight="1" x14ac:dyDescent="0.3">
      <c r="A28" s="19"/>
      <c r="B28" s="20">
        <v>23</v>
      </c>
      <c r="C28" s="22"/>
      <c r="D28" s="31"/>
      <c r="E28" s="16"/>
      <c r="F28" s="23" t="str">
        <f t="shared" si="4"/>
        <v/>
      </c>
      <c r="G28" s="24" t="str">
        <f t="shared" si="5"/>
        <v/>
      </c>
      <c r="H28" s="25" t="str">
        <f t="shared" si="0"/>
        <v/>
      </c>
      <c r="I28" s="25" t="str">
        <f t="shared" si="1"/>
        <v/>
      </c>
      <c r="J28" s="25" t="str">
        <f t="shared" si="2"/>
        <v/>
      </c>
      <c r="K28" s="26" t="str">
        <f t="shared" si="3"/>
        <v/>
      </c>
      <c r="M28" s="16"/>
      <c r="N28" s="16"/>
    </row>
    <row r="29" spans="1:14" ht="21" customHeight="1" x14ac:dyDescent="0.3">
      <c r="A29" s="19"/>
      <c r="B29" s="20">
        <v>24</v>
      </c>
      <c r="C29" s="22"/>
      <c r="D29" s="31"/>
      <c r="E29" s="16"/>
      <c r="F29" s="23" t="str">
        <f t="shared" si="4"/>
        <v/>
      </c>
      <c r="G29" s="24" t="str">
        <f t="shared" si="5"/>
        <v/>
      </c>
      <c r="H29" s="25" t="str">
        <f t="shared" si="0"/>
        <v/>
      </c>
      <c r="I29" s="25" t="str">
        <f t="shared" si="1"/>
        <v/>
      </c>
      <c r="J29" s="25" t="str">
        <f t="shared" si="2"/>
        <v/>
      </c>
      <c r="K29" s="26" t="str">
        <f t="shared" si="3"/>
        <v/>
      </c>
      <c r="M29" s="16"/>
      <c r="N29" s="16"/>
    </row>
    <row r="30" spans="1:14" ht="21" customHeight="1" x14ac:dyDescent="0.3">
      <c r="A30" s="19"/>
      <c r="B30" s="20">
        <v>25</v>
      </c>
      <c r="C30" s="22"/>
      <c r="D30" s="31"/>
      <c r="E30" s="16"/>
      <c r="F30" s="23" t="str">
        <f t="shared" si="4"/>
        <v/>
      </c>
      <c r="G30" s="24" t="str">
        <f t="shared" si="5"/>
        <v/>
      </c>
      <c r="H30" s="25" t="str">
        <f t="shared" si="0"/>
        <v/>
      </c>
      <c r="I30" s="25" t="str">
        <f t="shared" si="1"/>
        <v/>
      </c>
      <c r="J30" s="25" t="str">
        <f t="shared" si="2"/>
        <v/>
      </c>
      <c r="K30" s="26" t="str">
        <f t="shared" si="3"/>
        <v/>
      </c>
      <c r="M30" s="16"/>
      <c r="N30" s="16"/>
    </row>
    <row r="31" spans="1:14" ht="21" customHeight="1" x14ac:dyDescent="0.3">
      <c r="A31" s="19"/>
      <c r="B31" s="20">
        <v>26</v>
      </c>
      <c r="C31" s="22"/>
      <c r="D31" s="31"/>
      <c r="E31" s="16"/>
      <c r="F31" s="23" t="str">
        <f t="shared" si="4"/>
        <v/>
      </c>
      <c r="G31" s="24" t="str">
        <f t="shared" si="5"/>
        <v/>
      </c>
      <c r="H31" s="25" t="str">
        <f t="shared" si="0"/>
        <v/>
      </c>
      <c r="I31" s="25" t="str">
        <f t="shared" si="1"/>
        <v/>
      </c>
      <c r="J31" s="25" t="str">
        <f t="shared" si="2"/>
        <v/>
      </c>
      <c r="K31" s="26" t="str">
        <f t="shared" si="3"/>
        <v/>
      </c>
      <c r="M31" s="16"/>
      <c r="N31" s="16"/>
    </row>
    <row r="32" spans="1:14" ht="21" customHeight="1" x14ac:dyDescent="0.3">
      <c r="A32" s="19"/>
      <c r="B32" s="20">
        <v>27</v>
      </c>
      <c r="C32" s="22"/>
      <c r="D32" s="31"/>
      <c r="E32" s="16"/>
      <c r="F32" s="23" t="str">
        <f t="shared" si="4"/>
        <v/>
      </c>
      <c r="G32" s="24" t="str">
        <f t="shared" si="5"/>
        <v/>
      </c>
      <c r="H32" s="25" t="str">
        <f t="shared" si="0"/>
        <v/>
      </c>
      <c r="I32" s="25" t="str">
        <f t="shared" si="1"/>
        <v/>
      </c>
      <c r="J32" s="25" t="str">
        <f t="shared" si="2"/>
        <v/>
      </c>
      <c r="K32" s="26" t="str">
        <f t="shared" si="3"/>
        <v/>
      </c>
      <c r="M32" s="16"/>
      <c r="N32" s="16"/>
    </row>
    <row r="33" spans="1:14" ht="21" customHeight="1" x14ac:dyDescent="0.3">
      <c r="A33" s="19"/>
      <c r="B33" s="20">
        <v>28</v>
      </c>
      <c r="C33" s="22"/>
      <c r="D33" s="31"/>
      <c r="E33" s="16"/>
      <c r="F33" s="23" t="str">
        <f t="shared" si="4"/>
        <v/>
      </c>
      <c r="G33" s="24" t="str">
        <f t="shared" si="5"/>
        <v/>
      </c>
      <c r="H33" s="25" t="str">
        <f t="shared" si="0"/>
        <v/>
      </c>
      <c r="I33" s="25" t="str">
        <f t="shared" si="1"/>
        <v/>
      </c>
      <c r="J33" s="25" t="str">
        <f t="shared" si="2"/>
        <v/>
      </c>
      <c r="K33" s="26" t="str">
        <f t="shared" si="3"/>
        <v/>
      </c>
      <c r="M33" s="16"/>
      <c r="N33" s="16"/>
    </row>
    <row r="34" spans="1:14" ht="21" customHeight="1" x14ac:dyDescent="0.3">
      <c r="A34" s="19"/>
      <c r="B34" s="20">
        <v>29</v>
      </c>
      <c r="C34" s="22"/>
      <c r="D34" s="31"/>
      <c r="E34" s="16"/>
      <c r="F34" s="23" t="str">
        <f t="shared" si="4"/>
        <v/>
      </c>
      <c r="G34" s="24" t="str">
        <f t="shared" si="5"/>
        <v/>
      </c>
      <c r="H34" s="25" t="str">
        <f t="shared" si="0"/>
        <v/>
      </c>
      <c r="I34" s="25" t="str">
        <f t="shared" si="1"/>
        <v/>
      </c>
      <c r="J34" s="25" t="str">
        <f t="shared" si="2"/>
        <v/>
      </c>
      <c r="K34" s="26" t="str">
        <f t="shared" si="3"/>
        <v/>
      </c>
      <c r="M34" s="16"/>
      <c r="N34" s="16"/>
    </row>
    <row r="35" spans="1:14" ht="21" customHeight="1" x14ac:dyDescent="0.3">
      <c r="A35" s="19"/>
      <c r="B35" s="20">
        <v>30</v>
      </c>
      <c r="C35" s="22"/>
      <c r="D35" s="31"/>
      <c r="E35" s="16"/>
      <c r="F35" s="23" t="str">
        <f t="shared" si="4"/>
        <v/>
      </c>
      <c r="G35" s="24" t="str">
        <f t="shared" si="5"/>
        <v/>
      </c>
      <c r="H35" s="25" t="str">
        <f t="shared" si="0"/>
        <v/>
      </c>
      <c r="I35" s="25" t="str">
        <f t="shared" si="1"/>
        <v/>
      </c>
      <c r="J35" s="25" t="str">
        <f t="shared" si="2"/>
        <v/>
      </c>
      <c r="K35" s="26" t="str">
        <f t="shared" si="3"/>
        <v/>
      </c>
      <c r="M35" s="16"/>
      <c r="N35" s="16"/>
    </row>
    <row r="36" spans="1:14" ht="21" customHeight="1" x14ac:dyDescent="0.3">
      <c r="A36" s="19"/>
      <c r="B36" s="20">
        <v>31</v>
      </c>
      <c r="C36" s="22"/>
      <c r="D36" s="31"/>
      <c r="E36" s="16"/>
      <c r="F36" s="23" t="str">
        <f t="shared" si="4"/>
        <v/>
      </c>
      <c r="G36" s="24" t="str">
        <f t="shared" si="5"/>
        <v/>
      </c>
      <c r="H36" s="25" t="str">
        <f t="shared" si="0"/>
        <v/>
      </c>
      <c r="I36" s="25" t="str">
        <f t="shared" si="1"/>
        <v/>
      </c>
      <c r="J36" s="25" t="str">
        <f t="shared" si="2"/>
        <v/>
      </c>
      <c r="K36" s="26" t="str">
        <f t="shared" si="3"/>
        <v/>
      </c>
      <c r="M36" s="16"/>
      <c r="N36" s="16"/>
    </row>
    <row r="37" spans="1:14" ht="21" customHeight="1" x14ac:dyDescent="0.3">
      <c r="A37" s="19"/>
      <c r="B37" s="20">
        <v>32</v>
      </c>
      <c r="C37" s="22"/>
      <c r="D37" s="31"/>
      <c r="E37" s="16"/>
      <c r="F37" s="23" t="str">
        <f t="shared" si="4"/>
        <v/>
      </c>
      <c r="G37" s="24" t="str">
        <f t="shared" si="5"/>
        <v/>
      </c>
      <c r="H37" s="25" t="str">
        <f t="shared" si="0"/>
        <v/>
      </c>
      <c r="I37" s="25" t="str">
        <f t="shared" si="1"/>
        <v/>
      </c>
      <c r="J37" s="25" t="str">
        <f t="shared" si="2"/>
        <v/>
      </c>
      <c r="K37" s="26" t="str">
        <f t="shared" si="3"/>
        <v/>
      </c>
      <c r="M37" s="16"/>
      <c r="N37" s="16"/>
    </row>
    <row r="38" spans="1:14" ht="21" customHeight="1" x14ac:dyDescent="0.3">
      <c r="A38" s="19"/>
      <c r="B38" s="20">
        <v>33</v>
      </c>
      <c r="C38" s="22"/>
      <c r="D38" s="31"/>
      <c r="E38" s="16"/>
      <c r="F38" s="23" t="str">
        <f t="shared" si="4"/>
        <v/>
      </c>
      <c r="G38" s="24" t="str">
        <f t="shared" si="5"/>
        <v/>
      </c>
      <c r="H38" s="25" t="str">
        <f t="shared" si="0"/>
        <v/>
      </c>
      <c r="I38" s="25" t="str">
        <f t="shared" si="1"/>
        <v/>
      </c>
      <c r="J38" s="25" t="str">
        <f t="shared" si="2"/>
        <v/>
      </c>
      <c r="K38" s="26" t="str">
        <f t="shared" si="3"/>
        <v/>
      </c>
      <c r="M38" s="16"/>
      <c r="N38" s="16"/>
    </row>
    <row r="39" spans="1:14" ht="21" customHeight="1" x14ac:dyDescent="0.3">
      <c r="A39" s="19"/>
      <c r="B39" s="20">
        <v>34</v>
      </c>
      <c r="C39" s="22"/>
      <c r="D39" s="31"/>
      <c r="E39" s="16"/>
      <c r="F39" s="23" t="str">
        <f t="shared" si="4"/>
        <v/>
      </c>
      <c r="G39" s="24" t="str">
        <f t="shared" si="5"/>
        <v/>
      </c>
      <c r="H39" s="25" t="str">
        <f t="shared" si="0"/>
        <v/>
      </c>
      <c r="I39" s="25" t="str">
        <f t="shared" si="1"/>
        <v/>
      </c>
      <c r="J39" s="25" t="str">
        <f t="shared" si="2"/>
        <v/>
      </c>
      <c r="K39" s="26" t="str">
        <f t="shared" si="3"/>
        <v/>
      </c>
      <c r="M39" s="16"/>
      <c r="N39" s="16"/>
    </row>
    <row r="40" spans="1:14" ht="21" customHeight="1" x14ac:dyDescent="0.3">
      <c r="A40" s="19"/>
      <c r="B40" s="20">
        <v>35</v>
      </c>
      <c r="C40" s="22"/>
      <c r="D40" s="31"/>
      <c r="E40" s="16"/>
      <c r="F40" s="23" t="str">
        <f t="shared" si="4"/>
        <v/>
      </c>
      <c r="G40" s="24" t="str">
        <f t="shared" si="5"/>
        <v/>
      </c>
      <c r="H40" s="25" t="str">
        <f t="shared" si="0"/>
        <v/>
      </c>
      <c r="I40" s="25" t="str">
        <f t="shared" si="1"/>
        <v/>
      </c>
      <c r="J40" s="25" t="str">
        <f t="shared" si="2"/>
        <v/>
      </c>
      <c r="K40" s="26" t="str">
        <f t="shared" si="3"/>
        <v/>
      </c>
      <c r="M40" s="16"/>
      <c r="N40" s="16"/>
    </row>
    <row r="41" spans="1:14" ht="21" customHeight="1" x14ac:dyDescent="0.3">
      <c r="A41" s="19"/>
      <c r="B41" s="20">
        <v>36</v>
      </c>
      <c r="C41" s="22"/>
      <c r="D41" s="31"/>
      <c r="E41" s="16"/>
      <c r="F41" s="23" t="str">
        <f t="shared" si="4"/>
        <v/>
      </c>
      <c r="G41" s="24" t="str">
        <f t="shared" si="5"/>
        <v/>
      </c>
      <c r="H41" s="25" t="str">
        <f t="shared" si="0"/>
        <v/>
      </c>
      <c r="I41" s="25" t="str">
        <f t="shared" si="1"/>
        <v/>
      </c>
      <c r="J41" s="25" t="str">
        <f t="shared" si="2"/>
        <v/>
      </c>
      <c r="K41" s="26" t="str">
        <f t="shared" si="3"/>
        <v/>
      </c>
      <c r="M41" s="16"/>
      <c r="N41" s="16"/>
    </row>
    <row r="42" spans="1:14" ht="21" customHeight="1" x14ac:dyDescent="0.3">
      <c r="A42" s="19"/>
      <c r="B42" s="20">
        <v>37</v>
      </c>
      <c r="C42" s="22"/>
      <c r="D42" s="31"/>
      <c r="E42" s="16"/>
      <c r="F42" s="23" t="str">
        <f t="shared" si="4"/>
        <v/>
      </c>
      <c r="G42" s="24" t="str">
        <f t="shared" si="5"/>
        <v/>
      </c>
      <c r="H42" s="25" t="str">
        <f t="shared" si="0"/>
        <v/>
      </c>
      <c r="I42" s="25" t="str">
        <f t="shared" si="1"/>
        <v/>
      </c>
      <c r="J42" s="25" t="str">
        <f t="shared" si="2"/>
        <v/>
      </c>
      <c r="K42" s="26" t="str">
        <f t="shared" si="3"/>
        <v/>
      </c>
      <c r="M42" s="16"/>
      <c r="N42" s="16"/>
    </row>
    <row r="43" spans="1:14" ht="21" customHeight="1" x14ac:dyDescent="0.3">
      <c r="A43" s="19"/>
      <c r="B43" s="20">
        <v>38</v>
      </c>
      <c r="C43" s="22"/>
      <c r="D43" s="31"/>
      <c r="E43" s="16"/>
      <c r="F43" s="23" t="str">
        <f t="shared" si="4"/>
        <v/>
      </c>
      <c r="G43" s="24" t="str">
        <f t="shared" si="5"/>
        <v/>
      </c>
      <c r="H43" s="25" t="str">
        <f t="shared" si="0"/>
        <v/>
      </c>
      <c r="I43" s="25" t="str">
        <f t="shared" si="1"/>
        <v/>
      </c>
      <c r="J43" s="25" t="str">
        <f t="shared" si="2"/>
        <v/>
      </c>
      <c r="K43" s="26" t="str">
        <f t="shared" si="3"/>
        <v/>
      </c>
      <c r="M43" s="16"/>
      <c r="N43" s="16"/>
    </row>
    <row r="44" spans="1:14" ht="21" customHeight="1" x14ac:dyDescent="0.3">
      <c r="A44" s="19"/>
      <c r="B44" s="20">
        <v>39</v>
      </c>
      <c r="C44" s="22"/>
      <c r="D44" s="31"/>
      <c r="E44" s="16"/>
      <c r="F44" s="23" t="str">
        <f t="shared" si="4"/>
        <v/>
      </c>
      <c r="G44" s="24" t="str">
        <f t="shared" si="5"/>
        <v/>
      </c>
      <c r="H44" s="25" t="str">
        <f t="shared" si="0"/>
        <v/>
      </c>
      <c r="I44" s="25" t="str">
        <f t="shared" si="1"/>
        <v/>
      </c>
      <c r="J44" s="25" t="str">
        <f t="shared" si="2"/>
        <v/>
      </c>
      <c r="K44" s="26" t="str">
        <f t="shared" si="3"/>
        <v/>
      </c>
      <c r="M44" s="16"/>
      <c r="N44" s="16"/>
    </row>
    <row r="45" spans="1:14" ht="21" customHeight="1" x14ac:dyDescent="0.3">
      <c r="A45" s="19"/>
      <c r="B45" s="20">
        <v>40</v>
      </c>
      <c r="C45" s="22"/>
      <c r="D45" s="31"/>
      <c r="E45" s="16"/>
      <c r="F45" s="23" t="str">
        <f t="shared" si="4"/>
        <v/>
      </c>
      <c r="G45" s="24" t="str">
        <f t="shared" si="5"/>
        <v/>
      </c>
      <c r="H45" s="25" t="str">
        <f t="shared" si="0"/>
        <v/>
      </c>
      <c r="I45" s="25" t="str">
        <f t="shared" si="1"/>
        <v/>
      </c>
      <c r="J45" s="25" t="str">
        <f t="shared" si="2"/>
        <v/>
      </c>
      <c r="K45" s="26" t="str">
        <f t="shared" si="3"/>
        <v/>
      </c>
      <c r="M45" s="16"/>
      <c r="N45" s="16"/>
    </row>
    <row r="46" spans="1:14" ht="21" customHeight="1" x14ac:dyDescent="0.3">
      <c r="A46" s="19"/>
      <c r="B46" s="20">
        <v>41</v>
      </c>
      <c r="C46" s="22"/>
      <c r="D46" s="31"/>
      <c r="E46" s="16"/>
      <c r="F46" s="23" t="str">
        <f t="shared" si="4"/>
        <v/>
      </c>
      <c r="G46" s="24" t="str">
        <f t="shared" si="5"/>
        <v/>
      </c>
      <c r="H46" s="25" t="str">
        <f t="shared" si="0"/>
        <v/>
      </c>
      <c r="I46" s="25" t="str">
        <f t="shared" si="1"/>
        <v/>
      </c>
      <c r="J46" s="25" t="str">
        <f t="shared" si="2"/>
        <v/>
      </c>
      <c r="K46" s="26" t="str">
        <f t="shared" si="3"/>
        <v/>
      </c>
      <c r="M46" s="16"/>
      <c r="N46" s="16"/>
    </row>
    <row r="47" spans="1:14" ht="21" customHeight="1" x14ac:dyDescent="0.3">
      <c r="A47" s="19"/>
      <c r="B47" s="20">
        <v>42</v>
      </c>
      <c r="C47" s="22"/>
      <c r="D47" s="31"/>
      <c r="E47" s="16"/>
      <c r="F47" s="23" t="str">
        <f t="shared" si="4"/>
        <v/>
      </c>
      <c r="G47" s="24" t="str">
        <f t="shared" si="5"/>
        <v/>
      </c>
      <c r="H47" s="25" t="str">
        <f t="shared" si="0"/>
        <v/>
      </c>
      <c r="I47" s="25" t="str">
        <f t="shared" si="1"/>
        <v/>
      </c>
      <c r="J47" s="25" t="str">
        <f t="shared" si="2"/>
        <v/>
      </c>
      <c r="K47" s="26" t="str">
        <f t="shared" si="3"/>
        <v/>
      </c>
      <c r="M47" s="16"/>
      <c r="N47" s="16"/>
    </row>
    <row r="48" spans="1:14" ht="21" customHeight="1" x14ac:dyDescent="0.3">
      <c r="A48" s="19"/>
      <c r="B48" s="20">
        <v>43</v>
      </c>
      <c r="C48" s="22"/>
      <c r="D48" s="31"/>
      <c r="E48" s="16"/>
      <c r="F48" s="23" t="str">
        <f t="shared" si="4"/>
        <v/>
      </c>
      <c r="G48" s="24" t="str">
        <f t="shared" si="5"/>
        <v/>
      </c>
      <c r="H48" s="25" t="str">
        <f t="shared" si="0"/>
        <v/>
      </c>
      <c r="I48" s="25" t="str">
        <f t="shared" si="1"/>
        <v/>
      </c>
      <c r="J48" s="25" t="str">
        <f t="shared" si="2"/>
        <v/>
      </c>
      <c r="K48" s="26" t="str">
        <f t="shared" si="3"/>
        <v/>
      </c>
      <c r="M48" s="16"/>
      <c r="N48" s="16"/>
    </row>
  </sheetData>
  <mergeCells count="5">
    <mergeCell ref="I1:K1"/>
    <mergeCell ref="P1:Q1"/>
    <mergeCell ref="B2:C2"/>
    <mergeCell ref="B4:D4"/>
    <mergeCell ref="M4:N4"/>
  </mergeCells>
  <conditionalFormatting sqref="D6">
    <cfRule type="expression" dxfId="5" priority="1">
      <formula>"($A4+1)&gt;$c$1)"</formula>
    </cfRule>
  </conditionalFormatting>
  <conditionalFormatting sqref="M7:M18">
    <cfRule type="cellIs" dxfId="4" priority="2" operator="equal">
      <formula>$D$2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B64E-46EA-42C4-95BF-4FF0052663E3}">
  <dimension ref="A1:Q48"/>
  <sheetViews>
    <sheetView topLeftCell="A9" workbookViewId="0">
      <selection activeCell="G12" sqref="G12"/>
    </sheetView>
  </sheetViews>
  <sheetFormatPr defaultColWidth="9.1796875" defaultRowHeight="14" x14ac:dyDescent="0.3"/>
  <cols>
    <col min="1" max="1" width="10.26953125" style="1" customWidth="1"/>
    <col min="2" max="2" width="9.453125" style="1" customWidth="1"/>
    <col min="3" max="3" width="19.1796875" style="1" customWidth="1"/>
    <col min="4" max="4" width="9" style="1" customWidth="1"/>
    <col min="5" max="5" width="5.54296875" style="1" customWidth="1"/>
    <col min="6" max="6" width="22.1796875" style="1" customWidth="1"/>
    <col min="7" max="7" width="18.26953125" style="1" customWidth="1"/>
    <col min="8" max="11" width="14" style="1" customWidth="1"/>
    <col min="12" max="12" width="4.26953125" style="1" customWidth="1"/>
    <col min="13" max="13" width="13.1796875" style="1" customWidth="1"/>
    <col min="14" max="14" width="21.54296875" style="1" customWidth="1"/>
    <col min="15" max="15" width="9.1796875" style="1"/>
    <col min="16" max="16" width="41.7265625" style="1" bestFit="1" customWidth="1"/>
    <col min="17" max="16384" width="9.1796875" style="1"/>
  </cols>
  <sheetData>
    <row r="1" spans="1:17" ht="32.25" customHeight="1" thickBot="1" x14ac:dyDescent="0.5">
      <c r="B1" s="2"/>
      <c r="C1" s="2"/>
      <c r="D1" s="2"/>
      <c r="E1" s="3"/>
      <c r="F1" s="4"/>
      <c r="I1" s="32" t="s">
        <v>0</v>
      </c>
      <c r="J1" s="32"/>
      <c r="K1" s="32"/>
      <c r="P1" s="33" t="s">
        <v>1</v>
      </c>
      <c r="Q1" s="34"/>
    </row>
    <row r="2" spans="1:17" ht="21.75" customHeight="1" thickBot="1" x14ac:dyDescent="0.5">
      <c r="B2" s="35" t="s">
        <v>2</v>
      </c>
      <c r="C2" s="36"/>
      <c r="D2" s="5">
        <v>7</v>
      </c>
      <c r="I2" s="6" t="s">
        <v>3</v>
      </c>
      <c r="J2" s="6" t="s">
        <v>4</v>
      </c>
      <c r="K2" s="6" t="s">
        <v>5</v>
      </c>
      <c r="P2" s="7" t="s">
        <v>6</v>
      </c>
      <c r="Q2" s="8"/>
    </row>
    <row r="3" spans="1:17" ht="20.25" customHeight="1" thickBot="1" x14ac:dyDescent="0.35">
      <c r="I3" s="9">
        <f>AVERAGE(I6:I48)</f>
        <v>72.9375</v>
      </c>
      <c r="J3" s="9">
        <f>AVERAGE(J6:J48)</f>
        <v>5647.91015625</v>
      </c>
      <c r="K3" s="10">
        <f>AVERAGE(K6:K48)</f>
        <v>0.37247891865079363</v>
      </c>
      <c r="P3" s="7" t="s">
        <v>7</v>
      </c>
      <c r="Q3" s="7"/>
    </row>
    <row r="4" spans="1:17" ht="20.25" customHeight="1" thickBot="1" x14ac:dyDescent="0.5">
      <c r="B4" s="37" t="s">
        <v>8</v>
      </c>
      <c r="C4" s="37"/>
      <c r="D4" s="37"/>
      <c r="I4" s="11"/>
      <c r="J4" s="11"/>
      <c r="K4" s="12"/>
      <c r="M4" s="38" t="s">
        <v>9</v>
      </c>
      <c r="N4" s="38"/>
      <c r="P4" s="7"/>
      <c r="Q4" s="7"/>
    </row>
    <row r="5" spans="1:17" ht="112.5" customHeight="1" thickBot="1" x14ac:dyDescent="0.5">
      <c r="A5" s="13" t="s">
        <v>10</v>
      </c>
      <c r="B5" s="14" t="s">
        <v>11</v>
      </c>
      <c r="C5" s="15" t="s">
        <v>12</v>
      </c>
      <c r="D5" s="15" t="s">
        <v>13</v>
      </c>
      <c r="E5" s="16"/>
      <c r="F5" s="14" t="s">
        <v>14</v>
      </c>
      <c r="G5" s="17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M5" s="14" t="s">
        <v>20</v>
      </c>
      <c r="N5" s="14" t="s">
        <v>21</v>
      </c>
      <c r="P5" s="7" t="s">
        <v>22</v>
      </c>
      <c r="Q5" s="18"/>
    </row>
    <row r="6" spans="1:17" ht="21" customHeight="1" thickBot="1" x14ac:dyDescent="0.35">
      <c r="A6" s="19" t="s">
        <v>23</v>
      </c>
      <c r="B6" s="20">
        <v>1</v>
      </c>
      <c r="C6" s="21">
        <v>100</v>
      </c>
      <c r="D6" s="22">
        <v>1</v>
      </c>
      <c r="E6" s="16"/>
      <c r="F6" s="23" t="str">
        <f>IF(AND($C5&lt;&gt;"",B6-$D$2&gt;0),"Formula Needed  --&gt;","")</f>
        <v/>
      </c>
      <c r="G6" s="24"/>
      <c r="H6" s="25" t="str">
        <f t="shared" ref="H6:H48" si="0">IF(AND($B6&gt;$D$2,C6&lt;&gt;""),C6-G6,"")</f>
        <v/>
      </c>
      <c r="I6" s="25" t="str">
        <f t="shared" ref="I6:I48" si="1">IF(AND($B6&gt;$D$2,C6&lt;&gt;""),ABS($H6),"")</f>
        <v/>
      </c>
      <c r="J6" s="25" t="str">
        <f t="shared" ref="J6:J48" si="2">IF(AND($B6&gt;$D$2,C6&lt;&gt;""),$H6^2,"")</f>
        <v/>
      </c>
      <c r="K6" s="26" t="str">
        <f t="shared" ref="K6:K48" si="3">IF(AND($B6&gt;$D$2,C6&lt;&gt;""),$I6/$C6,"")</f>
        <v/>
      </c>
      <c r="M6" s="20"/>
      <c r="N6" s="27"/>
      <c r="P6" s="7" t="s">
        <v>24</v>
      </c>
      <c r="Q6" s="28"/>
    </row>
    <row r="7" spans="1:17" ht="21" customHeight="1" thickBot="1" x14ac:dyDescent="0.35">
      <c r="A7" s="19" t="s">
        <v>25</v>
      </c>
      <c r="B7" s="20">
        <v>2</v>
      </c>
      <c r="C7" s="21">
        <v>120</v>
      </c>
      <c r="D7" s="22">
        <v>3</v>
      </c>
      <c r="E7" s="16"/>
      <c r="F7" s="23" t="str">
        <f t="shared" ref="F7:F48" si="4">IF(AND($C6&lt;&gt;"",B7-$D$2&gt;0),"Formula Needed  --&gt;","")</f>
        <v/>
      </c>
      <c r="G7" s="24"/>
      <c r="H7" s="25" t="str">
        <f t="shared" si="0"/>
        <v/>
      </c>
      <c r="I7" s="25" t="str">
        <f t="shared" si="1"/>
        <v/>
      </c>
      <c r="J7" s="25" t="str">
        <f t="shared" si="2"/>
        <v/>
      </c>
      <c r="K7" s="26" t="str">
        <f t="shared" si="3"/>
        <v/>
      </c>
      <c r="M7" s="20">
        <v>1</v>
      </c>
      <c r="N7" s="24">
        <f>IF($C6&lt;&gt;"",($C6*$D$6)/$D$6,"")</f>
        <v>100</v>
      </c>
      <c r="P7" s="7" t="s">
        <v>26</v>
      </c>
      <c r="Q7" s="29"/>
    </row>
    <row r="8" spans="1:17" ht="21" customHeight="1" thickBot="1" x14ac:dyDescent="0.35">
      <c r="A8" s="19" t="s">
        <v>27</v>
      </c>
      <c r="B8" s="20">
        <v>3</v>
      </c>
      <c r="C8" s="21">
        <v>130</v>
      </c>
      <c r="D8" s="22">
        <v>4</v>
      </c>
      <c r="E8" s="16"/>
      <c r="F8" s="23" t="str">
        <f t="shared" si="4"/>
        <v/>
      </c>
      <c r="G8" s="24"/>
      <c r="H8" s="25" t="str">
        <f t="shared" si="0"/>
        <v/>
      </c>
      <c r="I8" s="25" t="str">
        <f t="shared" si="1"/>
        <v/>
      </c>
      <c r="J8" s="25" t="str">
        <f t="shared" si="2"/>
        <v/>
      </c>
      <c r="K8" s="26" t="str">
        <f t="shared" si="3"/>
        <v/>
      </c>
      <c r="M8" s="20">
        <v>2</v>
      </c>
      <c r="N8" s="24">
        <f>IF($C7&lt;&gt;"",($C6*$D$6+$C7*$D$7)/SUM($D$6:$D$7),"")</f>
        <v>115</v>
      </c>
      <c r="P8" s="7" t="s">
        <v>28</v>
      </c>
      <c r="Q8" s="30"/>
    </row>
    <row r="9" spans="1:17" ht="21" customHeight="1" x14ac:dyDescent="0.3">
      <c r="A9" s="19" t="s">
        <v>29</v>
      </c>
      <c r="B9" s="20">
        <v>4</v>
      </c>
      <c r="C9" s="21">
        <v>160</v>
      </c>
      <c r="D9" s="22">
        <v>7</v>
      </c>
      <c r="E9" s="16"/>
      <c r="F9" s="23" t="str">
        <f t="shared" si="4"/>
        <v/>
      </c>
      <c r="G9" s="24"/>
      <c r="H9" s="25" t="str">
        <f t="shared" si="0"/>
        <v/>
      </c>
      <c r="I9" s="25" t="str">
        <f t="shared" si="1"/>
        <v/>
      </c>
      <c r="J9" s="25" t="str">
        <f t="shared" si="2"/>
        <v/>
      </c>
      <c r="K9" s="26" t="str">
        <f t="shared" si="3"/>
        <v/>
      </c>
      <c r="M9" s="20">
        <v>3</v>
      </c>
      <c r="N9" s="24">
        <f>IF($C8&lt;&gt;"",($C6*$D$6+$C7*$D$7+$C8*$D$8)/SUM($D$6:$D$8),"")</f>
        <v>122.5</v>
      </c>
    </row>
    <row r="10" spans="1:17" ht="21" customHeight="1" x14ac:dyDescent="0.3">
      <c r="A10" s="19" t="s">
        <v>30</v>
      </c>
      <c r="B10" s="20">
        <v>5</v>
      </c>
      <c r="C10" s="21">
        <v>190</v>
      </c>
      <c r="D10" s="22">
        <v>2</v>
      </c>
      <c r="E10" s="16"/>
      <c r="F10" s="23" t="str">
        <f t="shared" si="4"/>
        <v/>
      </c>
      <c r="G10" s="24"/>
      <c r="H10" s="25" t="str">
        <f t="shared" si="0"/>
        <v/>
      </c>
      <c r="I10" s="25" t="str">
        <f t="shared" si="1"/>
        <v/>
      </c>
      <c r="J10" s="25" t="str">
        <f t="shared" si="2"/>
        <v/>
      </c>
      <c r="K10" s="26" t="str">
        <f t="shared" si="3"/>
        <v/>
      </c>
      <c r="M10" s="20">
        <v>4</v>
      </c>
      <c r="N10" s="24">
        <f>IF($C9&lt;&gt;"",($C6*$D$6+$C7*$D$7+$C8*$D$8+$C9*$D$9)/SUM($D$6:$D$9),"")</f>
        <v>140</v>
      </c>
    </row>
    <row r="11" spans="1:17" ht="21" customHeight="1" x14ac:dyDescent="0.3">
      <c r="A11" s="19" t="s">
        <v>31</v>
      </c>
      <c r="B11" s="20">
        <v>6</v>
      </c>
      <c r="C11" s="21">
        <v>230</v>
      </c>
      <c r="D11" s="22">
        <v>4</v>
      </c>
      <c r="E11" s="16"/>
      <c r="F11" s="23" t="str">
        <f t="shared" si="4"/>
        <v/>
      </c>
      <c r="G11" s="24"/>
      <c r="H11" s="25" t="str">
        <f t="shared" si="0"/>
        <v/>
      </c>
      <c r="I11" s="25" t="str">
        <f t="shared" si="1"/>
        <v/>
      </c>
      <c r="J11" s="25" t="str">
        <f t="shared" si="2"/>
        <v/>
      </c>
      <c r="K11" s="26" t="str">
        <f t="shared" si="3"/>
        <v/>
      </c>
      <c r="M11" s="20">
        <v>5</v>
      </c>
      <c r="N11" s="24">
        <f>IF($C10&lt;&gt;"",($C6*$D$6+$C7*$D$7+$C8*$D$8+$C9*$D$9+$C10*$D$10)/SUM($D$6:$D$10),"")</f>
        <v>145.88235294117646</v>
      </c>
    </row>
    <row r="12" spans="1:17" ht="21" customHeight="1" x14ac:dyDescent="0.3">
      <c r="A12" s="19" t="s">
        <v>32</v>
      </c>
      <c r="B12" s="20">
        <v>7</v>
      </c>
      <c r="C12" s="21">
        <v>260</v>
      </c>
      <c r="D12" s="22">
        <v>11</v>
      </c>
      <c r="E12" s="16"/>
      <c r="F12" s="23" t="str">
        <f t="shared" si="4"/>
        <v/>
      </c>
      <c r="G12" s="24"/>
      <c r="H12" s="25" t="str">
        <f t="shared" si="0"/>
        <v/>
      </c>
      <c r="I12" s="25" t="str">
        <f t="shared" si="1"/>
        <v/>
      </c>
      <c r="J12" s="25" t="str">
        <f t="shared" si="2"/>
        <v/>
      </c>
      <c r="K12" s="26" t="str">
        <f t="shared" si="3"/>
        <v/>
      </c>
      <c r="M12" s="20">
        <v>6</v>
      </c>
      <c r="N12" s="24">
        <f>IF($C11&lt;&gt;"",($C6*$D$6+$C7*$D$7+$C8*$D$8+$C9*$D$9+$C10*$D$10+$C11*$D$11)/SUM($D$6:$D$11),"")</f>
        <v>161.9047619047619</v>
      </c>
    </row>
    <row r="13" spans="1:17" ht="21" customHeight="1" x14ac:dyDescent="0.3">
      <c r="A13" s="19" t="s">
        <v>33</v>
      </c>
      <c r="B13" s="20">
        <v>8</v>
      </c>
      <c r="C13" s="21">
        <v>300</v>
      </c>
      <c r="D13" s="22"/>
      <c r="E13" s="16"/>
      <c r="F13" s="23" t="str">
        <f t="shared" si="4"/>
        <v>Formula Needed  --&gt;</v>
      </c>
      <c r="G13" s="24">
        <f t="shared" ref="G13:G48" si="5">IF($C12&lt;&gt;"",($C6*$D$6+$C7*$D$7+$C8*$D$8+$C9*$D$9+$C10*$D$10+$C11*$D$11+$C12*$D$12)/SUM($D$6:$D$12),"")</f>
        <v>195.625</v>
      </c>
      <c r="H13" s="25">
        <f t="shared" si="0"/>
        <v>104.375</v>
      </c>
      <c r="I13" s="25">
        <f t="shared" si="1"/>
        <v>104.375</v>
      </c>
      <c r="J13" s="25">
        <f t="shared" si="2"/>
        <v>10894.140625</v>
      </c>
      <c r="K13" s="26">
        <f t="shared" si="3"/>
        <v>0.34791666666666665</v>
      </c>
      <c r="M13" s="20">
        <v>7</v>
      </c>
      <c r="N13" s="24">
        <f>IF($C12&lt;&gt;"",($C6*$D$6+$C7*$D$7+$C8*$D$8+$C9*$D$9+$C10*$D$10+$C11*$D$11+$C12*$D$12)/SUM($D$6:$D$12),"")</f>
        <v>195.625</v>
      </c>
    </row>
    <row r="14" spans="1:17" ht="21" customHeight="1" x14ac:dyDescent="0.3">
      <c r="A14" s="19" t="s">
        <v>34</v>
      </c>
      <c r="B14" s="20">
        <v>9</v>
      </c>
      <c r="C14" s="21">
        <v>280</v>
      </c>
      <c r="D14" s="22"/>
      <c r="E14" s="16"/>
      <c r="F14" s="23" t="str">
        <f t="shared" si="4"/>
        <v>Formula Needed  --&gt;</v>
      </c>
      <c r="G14" s="24">
        <f t="shared" si="5"/>
        <v>227.5</v>
      </c>
      <c r="H14" s="25">
        <f t="shared" si="0"/>
        <v>52.5</v>
      </c>
      <c r="I14" s="25">
        <f t="shared" si="1"/>
        <v>52.5</v>
      </c>
      <c r="J14" s="25">
        <f t="shared" si="2"/>
        <v>2756.25</v>
      </c>
      <c r="K14" s="26">
        <f t="shared" si="3"/>
        <v>0.1875</v>
      </c>
      <c r="M14" s="20">
        <v>8</v>
      </c>
      <c r="N14" s="24">
        <f>IF($C13&lt;&gt;"",($C6*$D$6+$C7*$D$7+$C8*$D$8+$C9*$D$9+$C10*$D$10+$C11*$D$11+$C12*$D$12+$C13*$D$13)/SUM($D$6:$D$13),"")</f>
        <v>195.625</v>
      </c>
    </row>
    <row r="15" spans="1:17" ht="21" customHeight="1" x14ac:dyDescent="0.3">
      <c r="A15" s="19" t="s">
        <v>35</v>
      </c>
      <c r="B15" s="20">
        <v>10</v>
      </c>
      <c r="C15" s="21">
        <v>180</v>
      </c>
      <c r="D15" s="22"/>
      <c r="E15" s="16"/>
      <c r="F15" s="23" t="str">
        <f t="shared" si="4"/>
        <v>Formula Needed  --&gt;</v>
      </c>
      <c r="G15" s="24">
        <f t="shared" si="5"/>
        <v>243.125</v>
      </c>
      <c r="H15" s="25">
        <f t="shared" si="0"/>
        <v>-63.125</v>
      </c>
      <c r="I15" s="25">
        <f t="shared" si="1"/>
        <v>63.125</v>
      </c>
      <c r="J15" s="25">
        <f t="shared" si="2"/>
        <v>3984.765625</v>
      </c>
      <c r="K15" s="26">
        <f t="shared" si="3"/>
        <v>0.35069444444444442</v>
      </c>
      <c r="M15" s="20">
        <v>9</v>
      </c>
      <c r="N15" s="24">
        <f>IF($C14&lt;&gt;"",($C6*$D$6+$C7*$D$7+$C8*$D$8+$C9*$D$9+$C10*$D$10+$C11*$D$11+$C12*$D$12+$C13*$D$13+$C14*$D$14)/SUM($D$6:$D$14),"")</f>
        <v>195.625</v>
      </c>
    </row>
    <row r="16" spans="1:17" ht="21" customHeight="1" x14ac:dyDescent="0.3">
      <c r="A16" s="19" t="s">
        <v>36</v>
      </c>
      <c r="B16" s="20">
        <v>11</v>
      </c>
      <c r="C16" s="21">
        <v>160</v>
      </c>
      <c r="D16" s="22"/>
      <c r="E16" s="16"/>
      <c r="F16" s="23" t="str">
        <f t="shared" si="4"/>
        <v>Formula Needed  --&gt;</v>
      </c>
      <c r="G16" s="24">
        <f t="shared" si="5"/>
        <v>224.0625</v>
      </c>
      <c r="H16" s="25">
        <f t="shared" si="0"/>
        <v>-64.0625</v>
      </c>
      <c r="I16" s="25">
        <f t="shared" si="1"/>
        <v>64.0625</v>
      </c>
      <c r="J16" s="25">
        <f t="shared" si="2"/>
        <v>4104.00390625</v>
      </c>
      <c r="K16" s="26">
        <f t="shared" si="3"/>
        <v>0.400390625</v>
      </c>
      <c r="M16" s="20">
        <v>10</v>
      </c>
      <c r="N16" s="24">
        <f>IF($C15&lt;&gt;"",($C6*$D$6+$C7*$D$7+$C8*$D$8+$C9*$D$9+$C10*$D$10+$C11*$D$11+$C12*$D$12+$C13*$D$13+$C14*$D$14+$C15*$D$15)/SUM($D$6:$D$15),"")</f>
        <v>195.625</v>
      </c>
    </row>
    <row r="17" spans="1:14" ht="21" customHeight="1" x14ac:dyDescent="0.3">
      <c r="A17" s="19" t="s">
        <v>37</v>
      </c>
      <c r="B17" s="20">
        <v>12</v>
      </c>
      <c r="C17" s="21">
        <v>140</v>
      </c>
      <c r="D17" s="22"/>
      <c r="E17" s="16"/>
      <c r="F17" s="23" t="str">
        <f t="shared" si="4"/>
        <v>Formula Needed  --&gt;</v>
      </c>
      <c r="G17" s="24">
        <f t="shared" si="5"/>
        <v>220.625</v>
      </c>
      <c r="H17" s="25">
        <f t="shared" si="0"/>
        <v>-80.625</v>
      </c>
      <c r="I17" s="25">
        <f t="shared" si="1"/>
        <v>80.625</v>
      </c>
      <c r="J17" s="25">
        <f t="shared" si="2"/>
        <v>6500.390625</v>
      </c>
      <c r="K17" s="26">
        <f t="shared" si="3"/>
        <v>0.5758928571428571</v>
      </c>
      <c r="M17" s="20">
        <v>11</v>
      </c>
      <c r="N17" s="24">
        <f>IF($C16&lt;&gt;"",($C6*$D$6+$C7*$D$7+$C8*$D$8+$C9*$D$9+$C10*$D$10+$C11*$D$11+$C12*$D$12+$C13*$D$13+$C14*$D$14+$C15*$D$15+$C16*$D$16)/SUM($D$6:$D$16),"")</f>
        <v>195.625</v>
      </c>
    </row>
    <row r="18" spans="1:14" ht="21" customHeight="1" x14ac:dyDescent="0.3">
      <c r="A18" s="19"/>
      <c r="B18" s="20">
        <v>13</v>
      </c>
      <c r="C18" s="22"/>
      <c r="D18" s="22"/>
      <c r="E18" s="16"/>
      <c r="F18" s="23" t="str">
        <f t="shared" si="4"/>
        <v>Formula Needed  --&gt;</v>
      </c>
      <c r="G18" s="24">
        <f t="shared" si="5"/>
        <v>209.6875</v>
      </c>
      <c r="H18" s="25" t="str">
        <f t="shared" si="0"/>
        <v/>
      </c>
      <c r="I18" s="25" t="str">
        <f t="shared" si="1"/>
        <v/>
      </c>
      <c r="J18" s="25" t="str">
        <f t="shared" si="2"/>
        <v/>
      </c>
      <c r="K18" s="26" t="str">
        <f t="shared" si="3"/>
        <v/>
      </c>
      <c r="M18" s="20">
        <v>12</v>
      </c>
      <c r="N18" s="24">
        <f>IF($C17&lt;&gt;"",($C6*$D$6+$C7*$D$7+$C8*$D$8+$C9*$D$9+$C10*$D$10+$C11*$D$11+$C12*$D$12+$C13*$D$13+$C14*$D$14+$C15*$D$15+$C16*$D$16+$C17*$D$17)/SUM($D$6:$D$17),"")</f>
        <v>195.625</v>
      </c>
    </row>
    <row r="19" spans="1:14" ht="21" customHeight="1" x14ac:dyDescent="0.3">
      <c r="A19" s="19"/>
      <c r="B19" s="20">
        <v>14</v>
      </c>
      <c r="C19" s="22"/>
      <c r="D19" s="22"/>
      <c r="E19" s="16"/>
      <c r="F19" s="23" t="str">
        <f t="shared" si="4"/>
        <v/>
      </c>
      <c r="G19" s="24" t="str">
        <f t="shared" si="5"/>
        <v/>
      </c>
      <c r="H19" s="25" t="str">
        <f t="shared" si="0"/>
        <v/>
      </c>
      <c r="I19" s="25" t="str">
        <f t="shared" si="1"/>
        <v/>
      </c>
      <c r="J19" s="25" t="str">
        <f t="shared" si="2"/>
        <v/>
      </c>
      <c r="K19" s="26" t="str">
        <f t="shared" si="3"/>
        <v/>
      </c>
      <c r="M19" s="16"/>
      <c r="N19" s="16"/>
    </row>
    <row r="20" spans="1:14" ht="21" customHeight="1" x14ac:dyDescent="0.3">
      <c r="A20" s="19"/>
      <c r="B20" s="20">
        <v>15</v>
      </c>
      <c r="C20" s="22"/>
      <c r="D20" s="22"/>
      <c r="E20" s="16"/>
      <c r="F20" s="23" t="str">
        <f t="shared" si="4"/>
        <v/>
      </c>
      <c r="G20" s="24" t="str">
        <f t="shared" si="5"/>
        <v/>
      </c>
      <c r="H20" s="25" t="str">
        <f t="shared" si="0"/>
        <v/>
      </c>
      <c r="I20" s="25" t="str">
        <f t="shared" si="1"/>
        <v/>
      </c>
      <c r="J20" s="25" t="str">
        <f t="shared" si="2"/>
        <v/>
      </c>
      <c r="K20" s="26" t="str">
        <f t="shared" si="3"/>
        <v/>
      </c>
      <c r="M20" s="16"/>
      <c r="N20" s="16"/>
    </row>
    <row r="21" spans="1:14" ht="21" customHeight="1" x14ac:dyDescent="0.3">
      <c r="A21" s="19"/>
      <c r="B21" s="20">
        <v>16</v>
      </c>
      <c r="C21" s="22"/>
      <c r="D21" s="22"/>
      <c r="E21" s="16"/>
      <c r="F21" s="23" t="str">
        <f t="shared" si="4"/>
        <v/>
      </c>
      <c r="G21" s="24" t="str">
        <f t="shared" si="5"/>
        <v/>
      </c>
      <c r="H21" s="25" t="str">
        <f t="shared" si="0"/>
        <v/>
      </c>
      <c r="I21" s="25" t="str">
        <f t="shared" si="1"/>
        <v/>
      </c>
      <c r="J21" s="25" t="str">
        <f t="shared" si="2"/>
        <v/>
      </c>
      <c r="K21" s="26" t="str">
        <f t="shared" si="3"/>
        <v/>
      </c>
      <c r="M21" s="16"/>
      <c r="N21" s="16"/>
    </row>
    <row r="22" spans="1:14" ht="21" customHeight="1" x14ac:dyDescent="0.3">
      <c r="A22" s="19"/>
      <c r="B22" s="20">
        <v>17</v>
      </c>
      <c r="C22" s="22"/>
      <c r="D22" s="22"/>
      <c r="E22" s="16"/>
      <c r="F22" s="23" t="str">
        <f t="shared" si="4"/>
        <v/>
      </c>
      <c r="G22" s="24" t="str">
        <f t="shared" si="5"/>
        <v/>
      </c>
      <c r="H22" s="25" t="str">
        <f t="shared" si="0"/>
        <v/>
      </c>
      <c r="I22" s="25" t="str">
        <f t="shared" si="1"/>
        <v/>
      </c>
      <c r="J22" s="25" t="str">
        <f t="shared" si="2"/>
        <v/>
      </c>
      <c r="K22" s="26" t="str">
        <f t="shared" si="3"/>
        <v/>
      </c>
      <c r="M22" s="16"/>
      <c r="N22" s="16"/>
    </row>
    <row r="23" spans="1:14" ht="21" customHeight="1" x14ac:dyDescent="0.3">
      <c r="A23" s="19"/>
      <c r="B23" s="20">
        <v>18</v>
      </c>
      <c r="C23" s="22"/>
      <c r="D23" s="22"/>
      <c r="E23" s="16"/>
      <c r="F23" s="23" t="str">
        <f t="shared" si="4"/>
        <v/>
      </c>
      <c r="G23" s="24" t="str">
        <f t="shared" si="5"/>
        <v/>
      </c>
      <c r="H23" s="25" t="str">
        <f t="shared" si="0"/>
        <v/>
      </c>
      <c r="I23" s="25" t="str">
        <f t="shared" si="1"/>
        <v/>
      </c>
      <c r="J23" s="25" t="str">
        <f t="shared" si="2"/>
        <v/>
      </c>
      <c r="K23" s="26" t="str">
        <f t="shared" si="3"/>
        <v/>
      </c>
      <c r="M23" s="16"/>
      <c r="N23" s="16"/>
    </row>
    <row r="24" spans="1:14" ht="21" customHeight="1" x14ac:dyDescent="0.3">
      <c r="A24" s="19"/>
      <c r="B24" s="20">
        <v>19</v>
      </c>
      <c r="C24" s="22"/>
      <c r="D24" s="22"/>
      <c r="E24" s="16"/>
      <c r="F24" s="23" t="str">
        <f t="shared" si="4"/>
        <v/>
      </c>
      <c r="G24" s="24" t="str">
        <f t="shared" si="5"/>
        <v/>
      </c>
      <c r="H24" s="25" t="str">
        <f t="shared" si="0"/>
        <v/>
      </c>
      <c r="I24" s="25" t="str">
        <f t="shared" si="1"/>
        <v/>
      </c>
      <c r="J24" s="25" t="str">
        <f t="shared" si="2"/>
        <v/>
      </c>
      <c r="K24" s="26" t="str">
        <f t="shared" si="3"/>
        <v/>
      </c>
      <c r="M24" s="16"/>
      <c r="N24" s="16"/>
    </row>
    <row r="25" spans="1:14" ht="21" customHeight="1" x14ac:dyDescent="0.3">
      <c r="A25" s="19"/>
      <c r="B25" s="20">
        <v>20</v>
      </c>
      <c r="C25" s="22"/>
      <c r="D25" s="22"/>
      <c r="E25" s="16"/>
      <c r="F25" s="23" t="str">
        <f t="shared" si="4"/>
        <v/>
      </c>
      <c r="G25" s="24" t="str">
        <f t="shared" si="5"/>
        <v/>
      </c>
      <c r="H25" s="25" t="str">
        <f t="shared" si="0"/>
        <v/>
      </c>
      <c r="I25" s="25" t="str">
        <f t="shared" si="1"/>
        <v/>
      </c>
      <c r="J25" s="25" t="str">
        <f t="shared" si="2"/>
        <v/>
      </c>
      <c r="K25" s="26" t="str">
        <f t="shared" si="3"/>
        <v/>
      </c>
      <c r="M25" s="16"/>
      <c r="N25" s="16"/>
    </row>
    <row r="26" spans="1:14" ht="21" customHeight="1" x14ac:dyDescent="0.3">
      <c r="A26" s="19"/>
      <c r="B26" s="20">
        <v>21</v>
      </c>
      <c r="C26" s="22"/>
      <c r="D26" s="22"/>
      <c r="E26" s="16"/>
      <c r="F26" s="23" t="str">
        <f t="shared" si="4"/>
        <v/>
      </c>
      <c r="G26" s="24" t="str">
        <f t="shared" si="5"/>
        <v/>
      </c>
      <c r="H26" s="25" t="str">
        <f t="shared" si="0"/>
        <v/>
      </c>
      <c r="I26" s="25" t="str">
        <f t="shared" si="1"/>
        <v/>
      </c>
      <c r="J26" s="25" t="str">
        <f t="shared" si="2"/>
        <v/>
      </c>
      <c r="K26" s="26" t="str">
        <f t="shared" si="3"/>
        <v/>
      </c>
      <c r="M26" s="16"/>
      <c r="N26" s="16"/>
    </row>
    <row r="27" spans="1:14" ht="21" customHeight="1" x14ac:dyDescent="0.3">
      <c r="A27" s="19"/>
      <c r="B27" s="20">
        <v>22</v>
      </c>
      <c r="C27" s="22"/>
      <c r="D27" s="22"/>
      <c r="E27" s="16"/>
      <c r="F27" s="23" t="str">
        <f t="shared" si="4"/>
        <v/>
      </c>
      <c r="G27" s="24" t="str">
        <f t="shared" si="5"/>
        <v/>
      </c>
      <c r="H27" s="25" t="str">
        <f t="shared" si="0"/>
        <v/>
      </c>
      <c r="I27" s="25" t="str">
        <f t="shared" si="1"/>
        <v/>
      </c>
      <c r="J27" s="25" t="str">
        <f t="shared" si="2"/>
        <v/>
      </c>
      <c r="K27" s="26" t="str">
        <f t="shared" si="3"/>
        <v/>
      </c>
      <c r="M27" s="16"/>
      <c r="N27" s="16"/>
    </row>
    <row r="28" spans="1:14" ht="21" customHeight="1" x14ac:dyDescent="0.3">
      <c r="A28" s="19"/>
      <c r="B28" s="20">
        <v>23</v>
      </c>
      <c r="C28" s="22"/>
      <c r="D28" s="22"/>
      <c r="E28" s="16"/>
      <c r="F28" s="23" t="str">
        <f t="shared" si="4"/>
        <v/>
      </c>
      <c r="G28" s="24" t="str">
        <f t="shared" si="5"/>
        <v/>
      </c>
      <c r="H28" s="25" t="str">
        <f t="shared" si="0"/>
        <v/>
      </c>
      <c r="I28" s="25" t="str">
        <f t="shared" si="1"/>
        <v/>
      </c>
      <c r="J28" s="25" t="str">
        <f t="shared" si="2"/>
        <v/>
      </c>
      <c r="K28" s="26" t="str">
        <f t="shared" si="3"/>
        <v/>
      </c>
      <c r="M28" s="16"/>
      <c r="N28" s="16"/>
    </row>
    <row r="29" spans="1:14" ht="21" customHeight="1" x14ac:dyDescent="0.3">
      <c r="A29" s="19"/>
      <c r="B29" s="20">
        <v>24</v>
      </c>
      <c r="C29" s="22"/>
      <c r="D29" s="22"/>
      <c r="E29" s="16"/>
      <c r="F29" s="23" t="str">
        <f t="shared" si="4"/>
        <v/>
      </c>
      <c r="G29" s="24" t="str">
        <f t="shared" si="5"/>
        <v/>
      </c>
      <c r="H29" s="25" t="str">
        <f t="shared" si="0"/>
        <v/>
      </c>
      <c r="I29" s="25" t="str">
        <f t="shared" si="1"/>
        <v/>
      </c>
      <c r="J29" s="25" t="str">
        <f t="shared" si="2"/>
        <v/>
      </c>
      <c r="K29" s="26" t="str">
        <f t="shared" si="3"/>
        <v/>
      </c>
      <c r="M29" s="16"/>
      <c r="N29" s="16"/>
    </row>
    <row r="30" spans="1:14" ht="21" customHeight="1" x14ac:dyDescent="0.3">
      <c r="A30" s="19"/>
      <c r="B30" s="20">
        <v>25</v>
      </c>
      <c r="C30" s="22"/>
      <c r="D30" s="22"/>
      <c r="E30" s="16"/>
      <c r="F30" s="23" t="str">
        <f t="shared" si="4"/>
        <v/>
      </c>
      <c r="G30" s="24" t="str">
        <f t="shared" si="5"/>
        <v/>
      </c>
      <c r="H30" s="25" t="str">
        <f t="shared" si="0"/>
        <v/>
      </c>
      <c r="I30" s="25" t="str">
        <f t="shared" si="1"/>
        <v/>
      </c>
      <c r="J30" s="25" t="str">
        <f t="shared" si="2"/>
        <v/>
      </c>
      <c r="K30" s="26" t="str">
        <f t="shared" si="3"/>
        <v/>
      </c>
      <c r="M30" s="16"/>
      <c r="N30" s="16"/>
    </row>
    <row r="31" spans="1:14" ht="21" customHeight="1" x14ac:dyDescent="0.3">
      <c r="A31" s="19"/>
      <c r="B31" s="20">
        <v>26</v>
      </c>
      <c r="C31" s="22"/>
      <c r="D31" s="22"/>
      <c r="E31" s="16"/>
      <c r="F31" s="23" t="str">
        <f t="shared" si="4"/>
        <v/>
      </c>
      <c r="G31" s="24" t="str">
        <f t="shared" si="5"/>
        <v/>
      </c>
      <c r="H31" s="25" t="str">
        <f t="shared" si="0"/>
        <v/>
      </c>
      <c r="I31" s="25" t="str">
        <f t="shared" si="1"/>
        <v/>
      </c>
      <c r="J31" s="25" t="str">
        <f t="shared" si="2"/>
        <v/>
      </c>
      <c r="K31" s="26" t="str">
        <f t="shared" si="3"/>
        <v/>
      </c>
      <c r="M31" s="16"/>
      <c r="N31" s="16"/>
    </row>
    <row r="32" spans="1:14" ht="21" customHeight="1" x14ac:dyDescent="0.3">
      <c r="A32" s="19"/>
      <c r="B32" s="20">
        <v>27</v>
      </c>
      <c r="C32" s="22"/>
      <c r="D32" s="22"/>
      <c r="E32" s="16"/>
      <c r="F32" s="23" t="str">
        <f t="shared" si="4"/>
        <v/>
      </c>
      <c r="G32" s="24" t="str">
        <f t="shared" si="5"/>
        <v/>
      </c>
      <c r="H32" s="25" t="str">
        <f t="shared" si="0"/>
        <v/>
      </c>
      <c r="I32" s="25" t="str">
        <f t="shared" si="1"/>
        <v/>
      </c>
      <c r="J32" s="25" t="str">
        <f t="shared" si="2"/>
        <v/>
      </c>
      <c r="K32" s="26" t="str">
        <f t="shared" si="3"/>
        <v/>
      </c>
      <c r="M32" s="16"/>
      <c r="N32" s="16"/>
    </row>
    <row r="33" spans="1:14" ht="21" customHeight="1" x14ac:dyDescent="0.3">
      <c r="A33" s="19"/>
      <c r="B33" s="20">
        <v>28</v>
      </c>
      <c r="C33" s="22"/>
      <c r="D33" s="22"/>
      <c r="E33" s="16"/>
      <c r="F33" s="23" t="str">
        <f t="shared" si="4"/>
        <v/>
      </c>
      <c r="G33" s="24" t="str">
        <f t="shared" si="5"/>
        <v/>
      </c>
      <c r="H33" s="25" t="str">
        <f t="shared" si="0"/>
        <v/>
      </c>
      <c r="I33" s="25" t="str">
        <f t="shared" si="1"/>
        <v/>
      </c>
      <c r="J33" s="25" t="str">
        <f t="shared" si="2"/>
        <v/>
      </c>
      <c r="K33" s="26" t="str">
        <f t="shared" si="3"/>
        <v/>
      </c>
      <c r="M33" s="16"/>
      <c r="N33" s="16"/>
    </row>
    <row r="34" spans="1:14" ht="21" customHeight="1" x14ac:dyDescent="0.3">
      <c r="A34" s="19"/>
      <c r="B34" s="20">
        <v>29</v>
      </c>
      <c r="C34" s="22"/>
      <c r="D34" s="22"/>
      <c r="E34" s="16"/>
      <c r="F34" s="23" t="str">
        <f t="shared" si="4"/>
        <v/>
      </c>
      <c r="G34" s="24" t="str">
        <f t="shared" si="5"/>
        <v/>
      </c>
      <c r="H34" s="25" t="str">
        <f t="shared" si="0"/>
        <v/>
      </c>
      <c r="I34" s="25" t="str">
        <f t="shared" si="1"/>
        <v/>
      </c>
      <c r="J34" s="25" t="str">
        <f t="shared" si="2"/>
        <v/>
      </c>
      <c r="K34" s="26" t="str">
        <f t="shared" si="3"/>
        <v/>
      </c>
      <c r="M34" s="16"/>
      <c r="N34" s="16"/>
    </row>
    <row r="35" spans="1:14" ht="21" customHeight="1" x14ac:dyDescent="0.3">
      <c r="A35" s="19"/>
      <c r="B35" s="20">
        <v>30</v>
      </c>
      <c r="C35" s="22"/>
      <c r="D35" s="22"/>
      <c r="E35" s="16"/>
      <c r="F35" s="23" t="str">
        <f t="shared" si="4"/>
        <v/>
      </c>
      <c r="G35" s="24" t="str">
        <f t="shared" si="5"/>
        <v/>
      </c>
      <c r="H35" s="25" t="str">
        <f t="shared" si="0"/>
        <v/>
      </c>
      <c r="I35" s="25" t="str">
        <f t="shared" si="1"/>
        <v/>
      </c>
      <c r="J35" s="25" t="str">
        <f t="shared" si="2"/>
        <v/>
      </c>
      <c r="K35" s="26" t="str">
        <f t="shared" si="3"/>
        <v/>
      </c>
      <c r="M35" s="16"/>
      <c r="N35" s="16"/>
    </row>
    <row r="36" spans="1:14" ht="21" customHeight="1" x14ac:dyDescent="0.3">
      <c r="A36" s="19"/>
      <c r="B36" s="20">
        <v>31</v>
      </c>
      <c r="C36" s="22"/>
      <c r="D36" s="22"/>
      <c r="E36" s="16"/>
      <c r="F36" s="23" t="str">
        <f t="shared" si="4"/>
        <v/>
      </c>
      <c r="G36" s="24" t="str">
        <f t="shared" si="5"/>
        <v/>
      </c>
      <c r="H36" s="25" t="str">
        <f t="shared" si="0"/>
        <v/>
      </c>
      <c r="I36" s="25" t="str">
        <f t="shared" si="1"/>
        <v/>
      </c>
      <c r="J36" s="25" t="str">
        <f t="shared" si="2"/>
        <v/>
      </c>
      <c r="K36" s="26" t="str">
        <f t="shared" si="3"/>
        <v/>
      </c>
      <c r="M36" s="16"/>
      <c r="N36" s="16"/>
    </row>
    <row r="37" spans="1:14" ht="21" customHeight="1" x14ac:dyDescent="0.3">
      <c r="A37" s="19"/>
      <c r="B37" s="20">
        <v>32</v>
      </c>
      <c r="C37" s="22"/>
      <c r="D37" s="22"/>
      <c r="E37" s="16"/>
      <c r="F37" s="23" t="str">
        <f t="shared" si="4"/>
        <v/>
      </c>
      <c r="G37" s="24" t="str">
        <f t="shared" si="5"/>
        <v/>
      </c>
      <c r="H37" s="25" t="str">
        <f t="shared" si="0"/>
        <v/>
      </c>
      <c r="I37" s="25" t="str">
        <f t="shared" si="1"/>
        <v/>
      </c>
      <c r="J37" s="25" t="str">
        <f t="shared" si="2"/>
        <v/>
      </c>
      <c r="K37" s="26" t="str">
        <f t="shared" si="3"/>
        <v/>
      </c>
      <c r="M37" s="16"/>
      <c r="N37" s="16"/>
    </row>
    <row r="38" spans="1:14" ht="21" customHeight="1" x14ac:dyDescent="0.3">
      <c r="A38" s="19"/>
      <c r="B38" s="20">
        <v>33</v>
      </c>
      <c r="C38" s="22"/>
      <c r="D38" s="22"/>
      <c r="E38" s="16"/>
      <c r="F38" s="23" t="str">
        <f t="shared" si="4"/>
        <v/>
      </c>
      <c r="G38" s="24" t="str">
        <f t="shared" si="5"/>
        <v/>
      </c>
      <c r="H38" s="25" t="str">
        <f t="shared" si="0"/>
        <v/>
      </c>
      <c r="I38" s="25" t="str">
        <f t="shared" si="1"/>
        <v/>
      </c>
      <c r="J38" s="25" t="str">
        <f t="shared" si="2"/>
        <v/>
      </c>
      <c r="K38" s="26" t="str">
        <f t="shared" si="3"/>
        <v/>
      </c>
      <c r="M38" s="16"/>
      <c r="N38" s="16"/>
    </row>
    <row r="39" spans="1:14" ht="21" customHeight="1" x14ac:dyDescent="0.3">
      <c r="A39" s="19"/>
      <c r="B39" s="20">
        <v>34</v>
      </c>
      <c r="C39" s="22"/>
      <c r="D39" s="22"/>
      <c r="E39" s="16"/>
      <c r="F39" s="23" t="str">
        <f t="shared" si="4"/>
        <v/>
      </c>
      <c r="G39" s="24" t="str">
        <f t="shared" si="5"/>
        <v/>
      </c>
      <c r="H39" s="25" t="str">
        <f t="shared" si="0"/>
        <v/>
      </c>
      <c r="I39" s="25" t="str">
        <f t="shared" si="1"/>
        <v/>
      </c>
      <c r="J39" s="25" t="str">
        <f t="shared" si="2"/>
        <v/>
      </c>
      <c r="K39" s="26" t="str">
        <f t="shared" si="3"/>
        <v/>
      </c>
      <c r="M39" s="16"/>
      <c r="N39" s="16"/>
    </row>
    <row r="40" spans="1:14" ht="21" customHeight="1" x14ac:dyDescent="0.3">
      <c r="A40" s="19"/>
      <c r="B40" s="20">
        <v>35</v>
      </c>
      <c r="C40" s="22"/>
      <c r="D40" s="22"/>
      <c r="E40" s="16"/>
      <c r="F40" s="23" t="str">
        <f t="shared" si="4"/>
        <v/>
      </c>
      <c r="G40" s="24" t="str">
        <f t="shared" si="5"/>
        <v/>
      </c>
      <c r="H40" s="25" t="str">
        <f t="shared" si="0"/>
        <v/>
      </c>
      <c r="I40" s="25" t="str">
        <f t="shared" si="1"/>
        <v/>
      </c>
      <c r="J40" s="25" t="str">
        <f t="shared" si="2"/>
        <v/>
      </c>
      <c r="K40" s="26" t="str">
        <f t="shared" si="3"/>
        <v/>
      </c>
      <c r="M40" s="16"/>
      <c r="N40" s="16"/>
    </row>
    <row r="41" spans="1:14" ht="21" customHeight="1" x14ac:dyDescent="0.3">
      <c r="A41" s="19"/>
      <c r="B41" s="20">
        <v>36</v>
      </c>
      <c r="C41" s="22"/>
      <c r="D41" s="22"/>
      <c r="E41" s="16"/>
      <c r="F41" s="23" t="str">
        <f t="shared" si="4"/>
        <v/>
      </c>
      <c r="G41" s="24" t="str">
        <f t="shared" si="5"/>
        <v/>
      </c>
      <c r="H41" s="25" t="str">
        <f t="shared" si="0"/>
        <v/>
      </c>
      <c r="I41" s="25" t="str">
        <f t="shared" si="1"/>
        <v/>
      </c>
      <c r="J41" s="25" t="str">
        <f t="shared" si="2"/>
        <v/>
      </c>
      <c r="K41" s="26" t="str">
        <f t="shared" si="3"/>
        <v/>
      </c>
      <c r="M41" s="16"/>
      <c r="N41" s="16"/>
    </row>
    <row r="42" spans="1:14" ht="21" customHeight="1" x14ac:dyDescent="0.3">
      <c r="A42" s="19"/>
      <c r="B42" s="20">
        <v>37</v>
      </c>
      <c r="C42" s="22"/>
      <c r="D42" s="22"/>
      <c r="E42" s="16"/>
      <c r="F42" s="23" t="str">
        <f t="shared" si="4"/>
        <v/>
      </c>
      <c r="G42" s="24" t="str">
        <f t="shared" si="5"/>
        <v/>
      </c>
      <c r="H42" s="25" t="str">
        <f t="shared" si="0"/>
        <v/>
      </c>
      <c r="I42" s="25" t="str">
        <f t="shared" si="1"/>
        <v/>
      </c>
      <c r="J42" s="25" t="str">
        <f t="shared" si="2"/>
        <v/>
      </c>
      <c r="K42" s="26" t="str">
        <f t="shared" si="3"/>
        <v/>
      </c>
      <c r="M42" s="16"/>
      <c r="N42" s="16"/>
    </row>
    <row r="43" spans="1:14" ht="21" customHeight="1" x14ac:dyDescent="0.3">
      <c r="A43" s="19"/>
      <c r="B43" s="20">
        <v>38</v>
      </c>
      <c r="C43" s="22"/>
      <c r="D43" s="22"/>
      <c r="E43" s="16"/>
      <c r="F43" s="23" t="str">
        <f t="shared" si="4"/>
        <v/>
      </c>
      <c r="G43" s="24" t="str">
        <f t="shared" si="5"/>
        <v/>
      </c>
      <c r="H43" s="25" t="str">
        <f t="shared" si="0"/>
        <v/>
      </c>
      <c r="I43" s="25" t="str">
        <f t="shared" si="1"/>
        <v/>
      </c>
      <c r="J43" s="25" t="str">
        <f t="shared" si="2"/>
        <v/>
      </c>
      <c r="K43" s="26" t="str">
        <f t="shared" si="3"/>
        <v/>
      </c>
      <c r="M43" s="16"/>
      <c r="N43" s="16"/>
    </row>
    <row r="44" spans="1:14" ht="21" customHeight="1" x14ac:dyDescent="0.3">
      <c r="A44" s="19"/>
      <c r="B44" s="20">
        <v>39</v>
      </c>
      <c r="C44" s="22"/>
      <c r="D44" s="22"/>
      <c r="E44" s="16"/>
      <c r="F44" s="23" t="str">
        <f t="shared" si="4"/>
        <v/>
      </c>
      <c r="G44" s="24" t="str">
        <f t="shared" si="5"/>
        <v/>
      </c>
      <c r="H44" s="25" t="str">
        <f t="shared" si="0"/>
        <v/>
      </c>
      <c r="I44" s="25" t="str">
        <f t="shared" si="1"/>
        <v/>
      </c>
      <c r="J44" s="25" t="str">
        <f t="shared" si="2"/>
        <v/>
      </c>
      <c r="K44" s="26" t="str">
        <f t="shared" si="3"/>
        <v/>
      </c>
      <c r="M44" s="16"/>
      <c r="N44" s="16"/>
    </row>
    <row r="45" spans="1:14" ht="21" customHeight="1" x14ac:dyDescent="0.3">
      <c r="A45" s="19"/>
      <c r="B45" s="20">
        <v>40</v>
      </c>
      <c r="C45" s="22"/>
      <c r="D45" s="22"/>
      <c r="E45" s="16"/>
      <c r="F45" s="23" t="str">
        <f t="shared" si="4"/>
        <v/>
      </c>
      <c r="G45" s="24" t="str">
        <f t="shared" si="5"/>
        <v/>
      </c>
      <c r="H45" s="25" t="str">
        <f t="shared" si="0"/>
        <v/>
      </c>
      <c r="I45" s="25" t="str">
        <f t="shared" si="1"/>
        <v/>
      </c>
      <c r="J45" s="25" t="str">
        <f t="shared" si="2"/>
        <v/>
      </c>
      <c r="K45" s="26" t="str">
        <f t="shared" si="3"/>
        <v/>
      </c>
      <c r="M45" s="16"/>
      <c r="N45" s="16"/>
    </row>
    <row r="46" spans="1:14" ht="21" customHeight="1" x14ac:dyDescent="0.3">
      <c r="A46" s="19"/>
      <c r="B46" s="20">
        <v>41</v>
      </c>
      <c r="C46" s="22"/>
      <c r="D46" s="22"/>
      <c r="E46" s="16"/>
      <c r="F46" s="23" t="str">
        <f t="shared" si="4"/>
        <v/>
      </c>
      <c r="G46" s="24" t="str">
        <f t="shared" si="5"/>
        <v/>
      </c>
      <c r="H46" s="25" t="str">
        <f t="shared" si="0"/>
        <v/>
      </c>
      <c r="I46" s="25" t="str">
        <f t="shared" si="1"/>
        <v/>
      </c>
      <c r="J46" s="25" t="str">
        <f t="shared" si="2"/>
        <v/>
      </c>
      <c r="K46" s="26" t="str">
        <f t="shared" si="3"/>
        <v/>
      </c>
      <c r="M46" s="16"/>
      <c r="N46" s="16"/>
    </row>
    <row r="47" spans="1:14" ht="21" customHeight="1" x14ac:dyDescent="0.3">
      <c r="A47" s="19"/>
      <c r="B47" s="20">
        <v>42</v>
      </c>
      <c r="C47" s="22"/>
      <c r="D47" s="22"/>
      <c r="E47" s="16"/>
      <c r="F47" s="23" t="str">
        <f t="shared" si="4"/>
        <v/>
      </c>
      <c r="G47" s="24" t="str">
        <f t="shared" si="5"/>
        <v/>
      </c>
      <c r="H47" s="25" t="str">
        <f t="shared" si="0"/>
        <v/>
      </c>
      <c r="I47" s="25" t="str">
        <f t="shared" si="1"/>
        <v/>
      </c>
      <c r="J47" s="25" t="str">
        <f t="shared" si="2"/>
        <v/>
      </c>
      <c r="K47" s="26" t="str">
        <f t="shared" si="3"/>
        <v/>
      </c>
      <c r="M47" s="16"/>
      <c r="N47" s="16"/>
    </row>
    <row r="48" spans="1:14" ht="21" customHeight="1" x14ac:dyDescent="0.3">
      <c r="A48" s="19"/>
      <c r="B48" s="20">
        <v>43</v>
      </c>
      <c r="C48" s="22"/>
      <c r="D48" s="22"/>
      <c r="E48" s="16"/>
      <c r="F48" s="23" t="str">
        <f t="shared" si="4"/>
        <v/>
      </c>
      <c r="G48" s="24" t="str">
        <f t="shared" si="5"/>
        <v/>
      </c>
      <c r="H48" s="25" t="str">
        <f t="shared" si="0"/>
        <v/>
      </c>
      <c r="I48" s="25" t="str">
        <f t="shared" si="1"/>
        <v/>
      </c>
      <c r="J48" s="25" t="str">
        <f t="shared" si="2"/>
        <v/>
      </c>
      <c r="K48" s="26" t="str">
        <f t="shared" si="3"/>
        <v/>
      </c>
      <c r="M48" s="16"/>
      <c r="N48" s="16"/>
    </row>
  </sheetData>
  <mergeCells count="5">
    <mergeCell ref="I1:K1"/>
    <mergeCell ref="P1:Q1"/>
    <mergeCell ref="B2:C2"/>
    <mergeCell ref="B4:D4"/>
    <mergeCell ref="M4:N4"/>
  </mergeCells>
  <conditionalFormatting sqref="D6">
    <cfRule type="expression" dxfId="3" priority="1">
      <formula>"($A4+1)&gt;$c$1)"</formula>
    </cfRule>
  </conditionalFormatting>
  <conditionalFormatting sqref="M7:M18">
    <cfRule type="cellIs" dxfId="2" priority="2" operator="equal">
      <formula>$D$2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A363-8AB2-4DDE-A052-331DB864A92E}">
  <dimension ref="A1:Q48"/>
  <sheetViews>
    <sheetView tabSelected="1" topLeftCell="A6" workbookViewId="0">
      <selection activeCell="D14" sqref="D14"/>
    </sheetView>
  </sheetViews>
  <sheetFormatPr defaultColWidth="9.1796875" defaultRowHeight="14" x14ac:dyDescent="0.3"/>
  <cols>
    <col min="1" max="1" width="10.26953125" style="1" customWidth="1"/>
    <col min="2" max="2" width="9.453125" style="1" customWidth="1"/>
    <col min="3" max="3" width="19.1796875" style="1" customWidth="1"/>
    <col min="4" max="4" width="9" style="1" customWidth="1"/>
    <col min="5" max="5" width="5.54296875" style="1" customWidth="1"/>
    <col min="6" max="6" width="22.1796875" style="1" customWidth="1"/>
    <col min="7" max="7" width="18.26953125" style="1" customWidth="1"/>
    <col min="8" max="11" width="14" style="1" customWidth="1"/>
    <col min="12" max="12" width="4.26953125" style="1" customWidth="1"/>
    <col min="13" max="13" width="13.1796875" style="1" customWidth="1"/>
    <col min="14" max="14" width="21.54296875" style="1" customWidth="1"/>
    <col min="15" max="15" width="9.1796875" style="1"/>
    <col min="16" max="16" width="41.7265625" style="1" bestFit="1" customWidth="1"/>
    <col min="17" max="16384" width="9.1796875" style="1"/>
  </cols>
  <sheetData>
    <row r="1" spans="1:17" ht="32.25" customHeight="1" thickBot="1" x14ac:dyDescent="0.5">
      <c r="B1" s="2"/>
      <c r="C1" s="2"/>
      <c r="D1" s="2"/>
      <c r="E1" s="3"/>
      <c r="F1" s="4"/>
      <c r="I1" s="32" t="s">
        <v>0</v>
      </c>
      <c r="J1" s="32"/>
      <c r="K1" s="32"/>
      <c r="P1" s="33" t="s">
        <v>1</v>
      </c>
      <c r="Q1" s="34"/>
    </row>
    <row r="2" spans="1:17" ht="21.75" customHeight="1" thickBot="1" x14ac:dyDescent="0.5">
      <c r="B2" s="35" t="s">
        <v>2</v>
      </c>
      <c r="C2" s="36"/>
      <c r="D2" s="5">
        <v>8</v>
      </c>
      <c r="I2" s="6" t="s">
        <v>3</v>
      </c>
      <c r="J2" s="6" t="s">
        <v>4</v>
      </c>
      <c r="K2" s="6" t="s">
        <v>5</v>
      </c>
      <c r="P2" s="7" t="s">
        <v>6</v>
      </c>
      <c r="Q2" s="8"/>
    </row>
    <row r="3" spans="1:17" ht="20.25" customHeight="1" thickBot="1" x14ac:dyDescent="0.35">
      <c r="I3" s="9">
        <f>AVERAGE(I6:I48)</f>
        <v>64.0625</v>
      </c>
      <c r="J3" s="9">
        <f>AVERAGE(J6:J48)</f>
        <v>4271.142578125</v>
      </c>
      <c r="K3" s="10">
        <f>AVERAGE(K6:K48)</f>
        <v>0.35976252480158732</v>
      </c>
      <c r="P3" s="7" t="s">
        <v>7</v>
      </c>
      <c r="Q3" s="7"/>
    </row>
    <row r="4" spans="1:17" ht="20.25" customHeight="1" thickBot="1" x14ac:dyDescent="0.5">
      <c r="B4" s="37" t="s">
        <v>8</v>
      </c>
      <c r="C4" s="37"/>
      <c r="D4" s="37"/>
      <c r="I4" s="11"/>
      <c r="J4" s="11"/>
      <c r="K4" s="12"/>
      <c r="M4" s="38" t="s">
        <v>9</v>
      </c>
      <c r="N4" s="38"/>
      <c r="P4" s="7"/>
      <c r="Q4" s="7"/>
    </row>
    <row r="5" spans="1:17" ht="112.5" customHeight="1" thickBot="1" x14ac:dyDescent="0.5">
      <c r="A5" s="13" t="s">
        <v>10</v>
      </c>
      <c r="B5" s="14" t="s">
        <v>11</v>
      </c>
      <c r="C5" s="15" t="s">
        <v>12</v>
      </c>
      <c r="D5" s="15" t="s">
        <v>13</v>
      </c>
      <c r="E5" s="16"/>
      <c r="F5" s="14" t="s">
        <v>14</v>
      </c>
      <c r="G5" s="17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M5" s="14" t="s">
        <v>20</v>
      </c>
      <c r="N5" s="14" t="s">
        <v>21</v>
      </c>
      <c r="P5" s="7" t="s">
        <v>22</v>
      </c>
      <c r="Q5" s="18"/>
    </row>
    <row r="6" spans="1:17" ht="21" customHeight="1" thickBot="1" x14ac:dyDescent="0.35">
      <c r="A6" s="19" t="s">
        <v>23</v>
      </c>
      <c r="B6" s="20">
        <v>1</v>
      </c>
      <c r="C6" s="21">
        <v>100</v>
      </c>
      <c r="D6" s="22">
        <v>1</v>
      </c>
      <c r="E6" s="16"/>
      <c r="F6" s="23" t="str">
        <f>IF(AND($C5&lt;&gt;"",B6-$D$2&gt;0),"Formula Needed  --&gt;","")</f>
        <v/>
      </c>
      <c r="G6" s="24"/>
      <c r="H6" s="25" t="str">
        <f t="shared" ref="H6:H48" si="0">IF(AND($B6&gt;$D$2,C6&lt;&gt;""),C6-G6,"")</f>
        <v/>
      </c>
      <c r="I6" s="25" t="str">
        <f t="shared" ref="I6:I48" si="1">IF(AND($B6&gt;$D$2,C6&lt;&gt;""),ABS($H6),"")</f>
        <v/>
      </c>
      <c r="J6" s="25" t="str">
        <f t="shared" ref="J6:J48" si="2">IF(AND($B6&gt;$D$2,C6&lt;&gt;""),$H6^2,"")</f>
        <v/>
      </c>
      <c r="K6" s="26" t="str">
        <f t="shared" ref="K6:K48" si="3">IF(AND($B6&gt;$D$2,C6&lt;&gt;""),$I6/$C6,"")</f>
        <v/>
      </c>
      <c r="M6" s="20"/>
      <c r="N6" s="27"/>
      <c r="P6" s="7" t="s">
        <v>24</v>
      </c>
      <c r="Q6" s="28"/>
    </row>
    <row r="7" spans="1:17" ht="21" customHeight="1" thickBot="1" x14ac:dyDescent="0.35">
      <c r="A7" s="19" t="s">
        <v>25</v>
      </c>
      <c r="B7" s="20">
        <v>2</v>
      </c>
      <c r="C7" s="21">
        <v>120</v>
      </c>
      <c r="D7" s="22">
        <v>3</v>
      </c>
      <c r="E7" s="16"/>
      <c r="F7" s="23" t="str">
        <f t="shared" ref="F7:F48" si="4">IF(AND($C6&lt;&gt;"",B7-$D$2&gt;0),"Formula Needed  --&gt;","")</f>
        <v/>
      </c>
      <c r="G7" s="24"/>
      <c r="H7" s="25" t="str">
        <f t="shared" si="0"/>
        <v/>
      </c>
      <c r="I7" s="25" t="str">
        <f t="shared" si="1"/>
        <v/>
      </c>
      <c r="J7" s="25" t="str">
        <f t="shared" si="2"/>
        <v/>
      </c>
      <c r="K7" s="26" t="str">
        <f t="shared" si="3"/>
        <v/>
      </c>
      <c r="M7" s="20">
        <v>1</v>
      </c>
      <c r="N7" s="24">
        <f>IF($C6&lt;&gt;"",($C6*$D$6)/$D$6,"")</f>
        <v>100</v>
      </c>
      <c r="P7" s="7" t="s">
        <v>26</v>
      </c>
      <c r="Q7" s="29"/>
    </row>
    <row r="8" spans="1:17" ht="21" customHeight="1" thickBot="1" x14ac:dyDescent="0.35">
      <c r="A8" s="19" t="s">
        <v>27</v>
      </c>
      <c r="B8" s="20">
        <v>3</v>
      </c>
      <c r="C8" s="21">
        <v>130</v>
      </c>
      <c r="D8" s="22">
        <v>4</v>
      </c>
      <c r="E8" s="16"/>
      <c r="F8" s="23" t="str">
        <f t="shared" si="4"/>
        <v/>
      </c>
      <c r="G8" s="24"/>
      <c r="H8" s="25" t="str">
        <f t="shared" si="0"/>
        <v/>
      </c>
      <c r="I8" s="25" t="str">
        <f t="shared" si="1"/>
        <v/>
      </c>
      <c r="J8" s="25" t="str">
        <f t="shared" si="2"/>
        <v/>
      </c>
      <c r="K8" s="26" t="str">
        <f t="shared" si="3"/>
        <v/>
      </c>
      <c r="M8" s="20">
        <v>2</v>
      </c>
      <c r="N8" s="24">
        <f>IF($C7&lt;&gt;"",($C6*$D$6+$C7*$D$7)/SUM($D$6:$D$7),"")</f>
        <v>115</v>
      </c>
      <c r="P8" s="7" t="s">
        <v>28</v>
      </c>
      <c r="Q8" s="30"/>
    </row>
    <row r="9" spans="1:17" ht="21" customHeight="1" x14ac:dyDescent="0.3">
      <c r="A9" s="19" t="s">
        <v>29</v>
      </c>
      <c r="B9" s="20">
        <v>4</v>
      </c>
      <c r="C9" s="21">
        <v>160</v>
      </c>
      <c r="D9" s="22">
        <v>7</v>
      </c>
      <c r="E9" s="16"/>
      <c r="F9" s="23" t="str">
        <f t="shared" si="4"/>
        <v/>
      </c>
      <c r="G9" s="24"/>
      <c r="H9" s="25" t="str">
        <f t="shared" si="0"/>
        <v/>
      </c>
      <c r="I9" s="25" t="str">
        <f t="shared" si="1"/>
        <v/>
      </c>
      <c r="J9" s="25" t="str">
        <f t="shared" si="2"/>
        <v/>
      </c>
      <c r="K9" s="26" t="str">
        <f t="shared" si="3"/>
        <v/>
      </c>
      <c r="M9" s="20">
        <v>3</v>
      </c>
      <c r="N9" s="24">
        <f>IF($C8&lt;&gt;"",($C6*$D$6+$C7*$D$7+$C8*$D$8)/SUM($D$6:$D$8),"")</f>
        <v>122.5</v>
      </c>
    </row>
    <row r="10" spans="1:17" ht="21" customHeight="1" x14ac:dyDescent="0.3">
      <c r="A10" s="19" t="s">
        <v>30</v>
      </c>
      <c r="B10" s="20">
        <v>5</v>
      </c>
      <c r="C10" s="21">
        <v>190</v>
      </c>
      <c r="D10" s="22">
        <v>2</v>
      </c>
      <c r="E10" s="16"/>
      <c r="F10" s="23" t="str">
        <f t="shared" si="4"/>
        <v/>
      </c>
      <c r="G10" s="24"/>
      <c r="H10" s="25" t="str">
        <f t="shared" si="0"/>
        <v/>
      </c>
      <c r="I10" s="25" t="str">
        <f t="shared" si="1"/>
        <v/>
      </c>
      <c r="J10" s="25" t="str">
        <f t="shared" si="2"/>
        <v/>
      </c>
      <c r="K10" s="26" t="str">
        <f t="shared" si="3"/>
        <v/>
      </c>
      <c r="M10" s="20">
        <v>4</v>
      </c>
      <c r="N10" s="24">
        <f>IF($C9&lt;&gt;"",($C6*$D$6+$C7*$D$7+$C8*$D$8+$C9*$D$9)/SUM($D$6:$D$9),"")</f>
        <v>140</v>
      </c>
    </row>
    <row r="11" spans="1:17" ht="21" customHeight="1" x14ac:dyDescent="0.3">
      <c r="A11" s="19" t="s">
        <v>31</v>
      </c>
      <c r="B11" s="20">
        <v>6</v>
      </c>
      <c r="C11" s="21">
        <v>230</v>
      </c>
      <c r="D11" s="22">
        <v>3</v>
      </c>
      <c r="E11" s="16"/>
      <c r="F11" s="23" t="str">
        <f t="shared" si="4"/>
        <v/>
      </c>
      <c r="G11" s="24"/>
      <c r="H11" s="25" t="str">
        <f t="shared" si="0"/>
        <v/>
      </c>
      <c r="I11" s="25" t="str">
        <f t="shared" si="1"/>
        <v/>
      </c>
      <c r="J11" s="25" t="str">
        <f t="shared" si="2"/>
        <v/>
      </c>
      <c r="K11" s="26" t="str">
        <f t="shared" si="3"/>
        <v/>
      </c>
      <c r="M11" s="20">
        <v>5</v>
      </c>
      <c r="N11" s="24">
        <f>IF($C10&lt;&gt;"",($C6*$D$6+$C7*$D$7+$C8*$D$8+$C9*$D$9+$C10*$D$10)/SUM($D$6:$D$10),"")</f>
        <v>145.88235294117646</v>
      </c>
    </row>
    <row r="12" spans="1:17" ht="21" customHeight="1" x14ac:dyDescent="0.3">
      <c r="A12" s="19" t="s">
        <v>32</v>
      </c>
      <c r="B12" s="20">
        <v>7</v>
      </c>
      <c r="C12" s="21">
        <v>260</v>
      </c>
      <c r="D12" s="22">
        <v>5</v>
      </c>
      <c r="E12" s="16"/>
      <c r="F12" s="23" t="str">
        <f t="shared" si="4"/>
        <v/>
      </c>
      <c r="G12" s="24"/>
      <c r="H12" s="25" t="str">
        <f t="shared" si="0"/>
        <v/>
      </c>
      <c r="I12" s="25" t="str">
        <f t="shared" si="1"/>
        <v/>
      </c>
      <c r="J12" s="25" t="str">
        <f t="shared" si="2"/>
        <v/>
      </c>
      <c r="K12" s="26" t="str">
        <f t="shared" si="3"/>
        <v/>
      </c>
      <c r="M12" s="20">
        <v>6</v>
      </c>
      <c r="N12" s="24">
        <f>IF($C11&lt;&gt;"",($C6*$D$6+$C7*$D$7+$C8*$D$8+$C9*$D$9+$C10*$D$10+$C11*$D$11)/SUM($D$6:$D$11),"")</f>
        <v>158.5</v>
      </c>
    </row>
    <row r="13" spans="1:17" ht="21" customHeight="1" x14ac:dyDescent="0.3">
      <c r="A13" s="19" t="s">
        <v>33</v>
      </c>
      <c r="B13" s="20">
        <v>8</v>
      </c>
      <c r="C13" s="21">
        <v>300</v>
      </c>
      <c r="D13" s="22">
        <v>7</v>
      </c>
      <c r="E13" s="16"/>
      <c r="F13" s="23" t="str">
        <f t="shared" si="4"/>
        <v/>
      </c>
      <c r="G13" s="24"/>
      <c r="H13" s="25" t="str">
        <f t="shared" si="0"/>
        <v/>
      </c>
      <c r="I13" s="25" t="str">
        <f t="shared" si="1"/>
        <v/>
      </c>
      <c r="J13" s="25" t="str">
        <f t="shared" si="2"/>
        <v/>
      </c>
      <c r="K13" s="26" t="str">
        <f t="shared" si="3"/>
        <v/>
      </c>
      <c r="M13" s="20">
        <v>7</v>
      </c>
      <c r="N13" s="24">
        <f>IF($C12&lt;&gt;"",($C6*$D$6+$C7*$D$7+$C8*$D$8+$C9*$D$9+$C10*$D$10+$C11*$D$11+$C12*$D$12)/SUM($D$6:$D$12),"")</f>
        <v>178.8</v>
      </c>
    </row>
    <row r="14" spans="1:17" ht="21" customHeight="1" x14ac:dyDescent="0.3">
      <c r="A14" s="19" t="s">
        <v>34</v>
      </c>
      <c r="B14" s="20">
        <v>9</v>
      </c>
      <c r="C14" s="21">
        <v>280</v>
      </c>
      <c r="D14" s="22"/>
      <c r="E14" s="16"/>
      <c r="F14" s="23" t="str">
        <f t="shared" si="4"/>
        <v>Formula Needed  --&gt;</v>
      </c>
      <c r="G14" s="24">
        <f t="shared" ref="G14:G48" si="5">IF($C13&lt;&gt;"",($C6*$D$6+$C7*$D$7+$C8*$D$8+$C9*$D$9+$C10*$D$10+$C11*$D$11+$C12*$D$12+$C13*$D$13)/SUM($D$6:$D$13),"")</f>
        <v>205.3125</v>
      </c>
      <c r="H14" s="25">
        <f t="shared" si="0"/>
        <v>74.6875</v>
      </c>
      <c r="I14" s="25">
        <f t="shared" si="1"/>
        <v>74.6875</v>
      </c>
      <c r="J14" s="25">
        <f t="shared" si="2"/>
        <v>5578.22265625</v>
      </c>
      <c r="K14" s="26">
        <f t="shared" si="3"/>
        <v>0.26674107142857145</v>
      </c>
      <c r="M14" s="20">
        <v>8</v>
      </c>
      <c r="N14" s="24">
        <f>IF($C13&lt;&gt;"",($C6*$D$6+$C7*$D$7+$C8*$D$8+$C9*$D$9+$C10*$D$10+$C11*$D$11+$C12*$D$12+$C13*$D$13)/SUM($D$6:$D$13),"")</f>
        <v>205.3125</v>
      </c>
    </row>
    <row r="15" spans="1:17" ht="21" customHeight="1" x14ac:dyDescent="0.3">
      <c r="A15" s="19" t="s">
        <v>35</v>
      </c>
      <c r="B15" s="20">
        <v>10</v>
      </c>
      <c r="C15" s="21">
        <v>180</v>
      </c>
      <c r="D15" s="22"/>
      <c r="E15" s="16"/>
      <c r="F15" s="23" t="str">
        <f t="shared" si="4"/>
        <v>Formula Needed  --&gt;</v>
      </c>
      <c r="G15" s="24">
        <f t="shared" si="5"/>
        <v>224.375</v>
      </c>
      <c r="H15" s="25">
        <f t="shared" si="0"/>
        <v>-44.375</v>
      </c>
      <c r="I15" s="25">
        <f t="shared" si="1"/>
        <v>44.375</v>
      </c>
      <c r="J15" s="25">
        <f t="shared" si="2"/>
        <v>1969.140625</v>
      </c>
      <c r="K15" s="26">
        <f t="shared" si="3"/>
        <v>0.24652777777777779</v>
      </c>
      <c r="M15" s="20">
        <v>9</v>
      </c>
      <c r="N15" s="24">
        <f>IF($C14&lt;&gt;"",($C6*$D$6+$C7*$D$7+$C8*$D$8+$C9*$D$9+$C10*$D$10+$C11*$D$11+$C12*$D$12+$C13*$D$13+$C14*$D$14)/SUM($D$6:$D$14),"")</f>
        <v>205.3125</v>
      </c>
    </row>
    <row r="16" spans="1:17" ht="21" customHeight="1" x14ac:dyDescent="0.3">
      <c r="A16" s="19" t="s">
        <v>36</v>
      </c>
      <c r="B16" s="20">
        <v>11</v>
      </c>
      <c r="C16" s="21">
        <v>160</v>
      </c>
      <c r="D16" s="22"/>
      <c r="E16" s="16"/>
      <c r="F16" s="23" t="str">
        <f t="shared" si="4"/>
        <v>Formula Needed  --&gt;</v>
      </c>
      <c r="G16" s="24">
        <f t="shared" si="5"/>
        <v>220.625</v>
      </c>
      <c r="H16" s="25">
        <f t="shared" si="0"/>
        <v>-60.625</v>
      </c>
      <c r="I16" s="25">
        <f t="shared" si="1"/>
        <v>60.625</v>
      </c>
      <c r="J16" s="25">
        <f t="shared" si="2"/>
        <v>3675.390625</v>
      </c>
      <c r="K16" s="26">
        <f t="shared" si="3"/>
        <v>0.37890625</v>
      </c>
      <c r="M16" s="20">
        <v>10</v>
      </c>
      <c r="N16" s="24">
        <f>IF($C15&lt;&gt;"",($C6*$D$6+$C7*$D$7+$C8*$D$8+$C9*$D$9+$C10*$D$10+$C11*$D$11+$C12*$D$12+$C13*$D$13+$C14*$D$14+$C15*$D$15)/SUM($D$6:$D$15),"")</f>
        <v>205.3125</v>
      </c>
    </row>
    <row r="17" spans="1:14" ht="21" customHeight="1" x14ac:dyDescent="0.3">
      <c r="A17" s="19" t="s">
        <v>37</v>
      </c>
      <c r="B17" s="20">
        <v>12</v>
      </c>
      <c r="C17" s="21">
        <v>140</v>
      </c>
      <c r="D17" s="22"/>
      <c r="E17" s="16"/>
      <c r="F17" s="23" t="str">
        <f t="shared" si="4"/>
        <v>Formula Needed  --&gt;</v>
      </c>
      <c r="G17" s="24">
        <f t="shared" si="5"/>
        <v>216.5625</v>
      </c>
      <c r="H17" s="25">
        <f t="shared" si="0"/>
        <v>-76.5625</v>
      </c>
      <c r="I17" s="25">
        <f t="shared" si="1"/>
        <v>76.5625</v>
      </c>
      <c r="J17" s="25">
        <f t="shared" si="2"/>
        <v>5861.81640625</v>
      </c>
      <c r="K17" s="26">
        <f t="shared" si="3"/>
        <v>0.546875</v>
      </c>
      <c r="M17" s="20">
        <v>11</v>
      </c>
      <c r="N17" s="24">
        <f>IF($C16&lt;&gt;"",($C6*$D$6+$C7*$D$7+$C8*$D$8+$C9*$D$9+$C10*$D$10+$C11*$D$11+$C12*$D$12+$C13*$D$13+$C14*$D$14+$C15*$D$15+$C16*$D$16)/SUM($D$6:$D$16),"")</f>
        <v>205.3125</v>
      </c>
    </row>
    <row r="18" spans="1:14" ht="21" customHeight="1" x14ac:dyDescent="0.3">
      <c r="A18" s="19"/>
      <c r="B18" s="20">
        <v>13</v>
      </c>
      <c r="C18" s="22"/>
      <c r="D18" s="22"/>
      <c r="E18" s="16"/>
      <c r="F18" s="23" t="str">
        <f t="shared" si="4"/>
        <v>Formula Needed  --&gt;</v>
      </c>
      <c r="G18" s="24">
        <f t="shared" si="5"/>
        <v>215.625</v>
      </c>
      <c r="H18" s="25" t="str">
        <f t="shared" si="0"/>
        <v/>
      </c>
      <c r="I18" s="25" t="str">
        <f t="shared" si="1"/>
        <v/>
      </c>
      <c r="J18" s="25" t="str">
        <f t="shared" si="2"/>
        <v/>
      </c>
      <c r="K18" s="26" t="str">
        <f t="shared" si="3"/>
        <v/>
      </c>
      <c r="M18" s="20">
        <v>12</v>
      </c>
      <c r="N18" s="24">
        <f>IF($C17&lt;&gt;"",($C6*$D$6+$C7*$D$7+$C8*$D$8+$C9*$D$9+$C10*$D$10+$C11*$D$11+$C12*$D$12+$C13*$D$13+$C14*$D$14+$C15*$D$15+$C16*$D$16+$C17*$D$17)/SUM($D$6:$D$17),"")</f>
        <v>205.3125</v>
      </c>
    </row>
    <row r="19" spans="1:14" ht="21" customHeight="1" x14ac:dyDescent="0.3">
      <c r="A19" s="19"/>
      <c r="B19" s="20">
        <v>14</v>
      </c>
      <c r="C19" s="22"/>
      <c r="D19" s="22"/>
      <c r="E19" s="16"/>
      <c r="F19" s="23" t="str">
        <f t="shared" si="4"/>
        <v/>
      </c>
      <c r="G19" s="24" t="str">
        <f t="shared" si="5"/>
        <v/>
      </c>
      <c r="H19" s="25" t="str">
        <f t="shared" si="0"/>
        <v/>
      </c>
      <c r="I19" s="25" t="str">
        <f t="shared" si="1"/>
        <v/>
      </c>
      <c r="J19" s="25" t="str">
        <f t="shared" si="2"/>
        <v/>
      </c>
      <c r="K19" s="26" t="str">
        <f t="shared" si="3"/>
        <v/>
      </c>
      <c r="M19" s="16"/>
      <c r="N19" s="16"/>
    </row>
    <row r="20" spans="1:14" ht="21" customHeight="1" x14ac:dyDescent="0.3">
      <c r="A20" s="19"/>
      <c r="B20" s="20">
        <v>15</v>
      </c>
      <c r="C20" s="22"/>
      <c r="D20" s="22"/>
      <c r="E20" s="16"/>
      <c r="F20" s="23" t="str">
        <f t="shared" si="4"/>
        <v/>
      </c>
      <c r="G20" s="24" t="str">
        <f t="shared" si="5"/>
        <v/>
      </c>
      <c r="H20" s="25" t="str">
        <f t="shared" si="0"/>
        <v/>
      </c>
      <c r="I20" s="25" t="str">
        <f t="shared" si="1"/>
        <v/>
      </c>
      <c r="J20" s="25" t="str">
        <f t="shared" si="2"/>
        <v/>
      </c>
      <c r="K20" s="26" t="str">
        <f t="shared" si="3"/>
        <v/>
      </c>
      <c r="M20" s="16"/>
      <c r="N20" s="16"/>
    </row>
    <row r="21" spans="1:14" ht="21" customHeight="1" x14ac:dyDescent="0.3">
      <c r="A21" s="19"/>
      <c r="B21" s="20">
        <v>16</v>
      </c>
      <c r="C21" s="22"/>
      <c r="D21" s="22"/>
      <c r="E21" s="16"/>
      <c r="F21" s="23" t="str">
        <f t="shared" si="4"/>
        <v/>
      </c>
      <c r="G21" s="24" t="str">
        <f t="shared" si="5"/>
        <v/>
      </c>
      <c r="H21" s="25" t="str">
        <f t="shared" si="0"/>
        <v/>
      </c>
      <c r="I21" s="25" t="str">
        <f t="shared" si="1"/>
        <v/>
      </c>
      <c r="J21" s="25" t="str">
        <f t="shared" si="2"/>
        <v/>
      </c>
      <c r="K21" s="26" t="str">
        <f t="shared" si="3"/>
        <v/>
      </c>
      <c r="M21" s="16"/>
      <c r="N21" s="16"/>
    </row>
    <row r="22" spans="1:14" ht="21" customHeight="1" x14ac:dyDescent="0.3">
      <c r="A22" s="19"/>
      <c r="B22" s="20">
        <v>17</v>
      </c>
      <c r="C22" s="22"/>
      <c r="D22" s="22"/>
      <c r="E22" s="16"/>
      <c r="F22" s="23" t="str">
        <f t="shared" si="4"/>
        <v/>
      </c>
      <c r="G22" s="24" t="str">
        <f t="shared" si="5"/>
        <v/>
      </c>
      <c r="H22" s="25" t="str">
        <f t="shared" si="0"/>
        <v/>
      </c>
      <c r="I22" s="25" t="str">
        <f t="shared" si="1"/>
        <v/>
      </c>
      <c r="J22" s="25" t="str">
        <f t="shared" si="2"/>
        <v/>
      </c>
      <c r="K22" s="26" t="str">
        <f t="shared" si="3"/>
        <v/>
      </c>
      <c r="M22" s="16"/>
      <c r="N22" s="16"/>
    </row>
    <row r="23" spans="1:14" ht="21" customHeight="1" x14ac:dyDescent="0.3">
      <c r="A23" s="19"/>
      <c r="B23" s="20">
        <v>18</v>
      </c>
      <c r="C23" s="22"/>
      <c r="D23" s="22"/>
      <c r="E23" s="16"/>
      <c r="F23" s="23" t="str">
        <f t="shared" si="4"/>
        <v/>
      </c>
      <c r="G23" s="24" t="str">
        <f t="shared" si="5"/>
        <v/>
      </c>
      <c r="H23" s="25" t="str">
        <f t="shared" si="0"/>
        <v/>
      </c>
      <c r="I23" s="25" t="str">
        <f t="shared" si="1"/>
        <v/>
      </c>
      <c r="J23" s="25" t="str">
        <f t="shared" si="2"/>
        <v/>
      </c>
      <c r="K23" s="26" t="str">
        <f t="shared" si="3"/>
        <v/>
      </c>
      <c r="M23" s="16"/>
      <c r="N23" s="16"/>
    </row>
    <row r="24" spans="1:14" ht="21" customHeight="1" x14ac:dyDescent="0.3">
      <c r="A24" s="19"/>
      <c r="B24" s="20">
        <v>19</v>
      </c>
      <c r="C24" s="22"/>
      <c r="D24" s="22"/>
      <c r="E24" s="16"/>
      <c r="F24" s="23" t="str">
        <f t="shared" si="4"/>
        <v/>
      </c>
      <c r="G24" s="24" t="str">
        <f t="shared" si="5"/>
        <v/>
      </c>
      <c r="H24" s="25" t="str">
        <f t="shared" si="0"/>
        <v/>
      </c>
      <c r="I24" s="25" t="str">
        <f t="shared" si="1"/>
        <v/>
      </c>
      <c r="J24" s="25" t="str">
        <f t="shared" si="2"/>
        <v/>
      </c>
      <c r="K24" s="26" t="str">
        <f t="shared" si="3"/>
        <v/>
      </c>
      <c r="M24" s="16"/>
      <c r="N24" s="16"/>
    </row>
    <row r="25" spans="1:14" ht="21" customHeight="1" x14ac:dyDescent="0.3">
      <c r="A25" s="19"/>
      <c r="B25" s="20">
        <v>20</v>
      </c>
      <c r="C25" s="22"/>
      <c r="D25" s="22"/>
      <c r="E25" s="16"/>
      <c r="F25" s="23" t="str">
        <f t="shared" si="4"/>
        <v/>
      </c>
      <c r="G25" s="24" t="str">
        <f t="shared" si="5"/>
        <v/>
      </c>
      <c r="H25" s="25" t="str">
        <f t="shared" si="0"/>
        <v/>
      </c>
      <c r="I25" s="25" t="str">
        <f t="shared" si="1"/>
        <v/>
      </c>
      <c r="J25" s="25" t="str">
        <f t="shared" si="2"/>
        <v/>
      </c>
      <c r="K25" s="26" t="str">
        <f t="shared" si="3"/>
        <v/>
      </c>
      <c r="M25" s="16"/>
      <c r="N25" s="16"/>
    </row>
    <row r="26" spans="1:14" ht="21" customHeight="1" x14ac:dyDescent="0.3">
      <c r="A26" s="19"/>
      <c r="B26" s="20">
        <v>21</v>
      </c>
      <c r="C26" s="22"/>
      <c r="D26" s="22"/>
      <c r="E26" s="16"/>
      <c r="F26" s="23" t="str">
        <f t="shared" si="4"/>
        <v/>
      </c>
      <c r="G26" s="24" t="str">
        <f t="shared" si="5"/>
        <v/>
      </c>
      <c r="H26" s="25" t="str">
        <f t="shared" si="0"/>
        <v/>
      </c>
      <c r="I26" s="25" t="str">
        <f t="shared" si="1"/>
        <v/>
      </c>
      <c r="J26" s="25" t="str">
        <f t="shared" si="2"/>
        <v/>
      </c>
      <c r="K26" s="26" t="str">
        <f t="shared" si="3"/>
        <v/>
      </c>
      <c r="M26" s="16"/>
      <c r="N26" s="16"/>
    </row>
    <row r="27" spans="1:14" ht="21" customHeight="1" x14ac:dyDescent="0.3">
      <c r="A27" s="19"/>
      <c r="B27" s="20">
        <v>22</v>
      </c>
      <c r="C27" s="22"/>
      <c r="D27" s="22"/>
      <c r="E27" s="16"/>
      <c r="F27" s="23" t="str">
        <f t="shared" si="4"/>
        <v/>
      </c>
      <c r="G27" s="24" t="str">
        <f t="shared" si="5"/>
        <v/>
      </c>
      <c r="H27" s="25" t="str">
        <f t="shared" si="0"/>
        <v/>
      </c>
      <c r="I27" s="25" t="str">
        <f t="shared" si="1"/>
        <v/>
      </c>
      <c r="J27" s="25" t="str">
        <f t="shared" si="2"/>
        <v/>
      </c>
      <c r="K27" s="26" t="str">
        <f t="shared" si="3"/>
        <v/>
      </c>
      <c r="M27" s="16"/>
      <c r="N27" s="16"/>
    </row>
    <row r="28" spans="1:14" ht="21" customHeight="1" x14ac:dyDescent="0.3">
      <c r="A28" s="19"/>
      <c r="B28" s="20">
        <v>23</v>
      </c>
      <c r="C28" s="22"/>
      <c r="D28" s="22"/>
      <c r="E28" s="16"/>
      <c r="F28" s="23" t="str">
        <f t="shared" si="4"/>
        <v/>
      </c>
      <c r="G28" s="24" t="str">
        <f t="shared" si="5"/>
        <v/>
      </c>
      <c r="H28" s="25" t="str">
        <f t="shared" si="0"/>
        <v/>
      </c>
      <c r="I28" s="25" t="str">
        <f t="shared" si="1"/>
        <v/>
      </c>
      <c r="J28" s="25" t="str">
        <f t="shared" si="2"/>
        <v/>
      </c>
      <c r="K28" s="26" t="str">
        <f t="shared" si="3"/>
        <v/>
      </c>
      <c r="M28" s="16"/>
      <c r="N28" s="16"/>
    </row>
    <row r="29" spans="1:14" ht="21" customHeight="1" x14ac:dyDescent="0.3">
      <c r="A29" s="19"/>
      <c r="B29" s="20">
        <v>24</v>
      </c>
      <c r="C29" s="22"/>
      <c r="D29" s="22"/>
      <c r="E29" s="16"/>
      <c r="F29" s="23" t="str">
        <f t="shared" si="4"/>
        <v/>
      </c>
      <c r="G29" s="24" t="str">
        <f t="shared" si="5"/>
        <v/>
      </c>
      <c r="H29" s="25" t="str">
        <f t="shared" si="0"/>
        <v/>
      </c>
      <c r="I29" s="25" t="str">
        <f t="shared" si="1"/>
        <v/>
      </c>
      <c r="J29" s="25" t="str">
        <f t="shared" si="2"/>
        <v/>
      </c>
      <c r="K29" s="26" t="str">
        <f t="shared" si="3"/>
        <v/>
      </c>
      <c r="M29" s="16"/>
      <c r="N29" s="16"/>
    </row>
    <row r="30" spans="1:14" ht="21" customHeight="1" x14ac:dyDescent="0.3">
      <c r="A30" s="19"/>
      <c r="B30" s="20">
        <v>25</v>
      </c>
      <c r="C30" s="22"/>
      <c r="D30" s="22"/>
      <c r="E30" s="16"/>
      <c r="F30" s="23" t="str">
        <f t="shared" si="4"/>
        <v/>
      </c>
      <c r="G30" s="24" t="str">
        <f t="shared" si="5"/>
        <v/>
      </c>
      <c r="H30" s="25" t="str">
        <f t="shared" si="0"/>
        <v/>
      </c>
      <c r="I30" s="25" t="str">
        <f t="shared" si="1"/>
        <v/>
      </c>
      <c r="J30" s="25" t="str">
        <f t="shared" si="2"/>
        <v/>
      </c>
      <c r="K30" s="26" t="str">
        <f t="shared" si="3"/>
        <v/>
      </c>
      <c r="M30" s="16"/>
      <c r="N30" s="16"/>
    </row>
    <row r="31" spans="1:14" ht="21" customHeight="1" x14ac:dyDescent="0.3">
      <c r="A31" s="19"/>
      <c r="B31" s="20">
        <v>26</v>
      </c>
      <c r="C31" s="22"/>
      <c r="D31" s="22"/>
      <c r="E31" s="16"/>
      <c r="F31" s="23" t="str">
        <f t="shared" si="4"/>
        <v/>
      </c>
      <c r="G31" s="24" t="str">
        <f t="shared" si="5"/>
        <v/>
      </c>
      <c r="H31" s="25" t="str">
        <f t="shared" si="0"/>
        <v/>
      </c>
      <c r="I31" s="25" t="str">
        <f t="shared" si="1"/>
        <v/>
      </c>
      <c r="J31" s="25" t="str">
        <f t="shared" si="2"/>
        <v/>
      </c>
      <c r="K31" s="26" t="str">
        <f t="shared" si="3"/>
        <v/>
      </c>
      <c r="M31" s="16"/>
      <c r="N31" s="16"/>
    </row>
    <row r="32" spans="1:14" ht="21" customHeight="1" x14ac:dyDescent="0.3">
      <c r="A32" s="19"/>
      <c r="B32" s="20">
        <v>27</v>
      </c>
      <c r="C32" s="22"/>
      <c r="D32" s="22"/>
      <c r="E32" s="16"/>
      <c r="F32" s="23" t="str">
        <f t="shared" si="4"/>
        <v/>
      </c>
      <c r="G32" s="24" t="str">
        <f t="shared" si="5"/>
        <v/>
      </c>
      <c r="H32" s="25" t="str">
        <f t="shared" si="0"/>
        <v/>
      </c>
      <c r="I32" s="25" t="str">
        <f t="shared" si="1"/>
        <v/>
      </c>
      <c r="J32" s="25" t="str">
        <f t="shared" si="2"/>
        <v/>
      </c>
      <c r="K32" s="26" t="str">
        <f t="shared" si="3"/>
        <v/>
      </c>
      <c r="M32" s="16"/>
      <c r="N32" s="16"/>
    </row>
    <row r="33" spans="1:14" ht="21" customHeight="1" x14ac:dyDescent="0.3">
      <c r="A33" s="19"/>
      <c r="B33" s="20">
        <v>28</v>
      </c>
      <c r="C33" s="22"/>
      <c r="D33" s="22"/>
      <c r="E33" s="16"/>
      <c r="F33" s="23" t="str">
        <f t="shared" si="4"/>
        <v/>
      </c>
      <c r="G33" s="24" t="str">
        <f t="shared" si="5"/>
        <v/>
      </c>
      <c r="H33" s="25" t="str">
        <f t="shared" si="0"/>
        <v/>
      </c>
      <c r="I33" s="25" t="str">
        <f t="shared" si="1"/>
        <v/>
      </c>
      <c r="J33" s="25" t="str">
        <f t="shared" si="2"/>
        <v/>
      </c>
      <c r="K33" s="26" t="str">
        <f t="shared" si="3"/>
        <v/>
      </c>
      <c r="M33" s="16"/>
      <c r="N33" s="16"/>
    </row>
    <row r="34" spans="1:14" ht="21" customHeight="1" x14ac:dyDescent="0.3">
      <c r="A34" s="19"/>
      <c r="B34" s="20">
        <v>29</v>
      </c>
      <c r="C34" s="22"/>
      <c r="D34" s="22"/>
      <c r="E34" s="16"/>
      <c r="F34" s="23" t="str">
        <f t="shared" si="4"/>
        <v/>
      </c>
      <c r="G34" s="24" t="str">
        <f t="shared" si="5"/>
        <v/>
      </c>
      <c r="H34" s="25" t="str">
        <f t="shared" si="0"/>
        <v/>
      </c>
      <c r="I34" s="25" t="str">
        <f t="shared" si="1"/>
        <v/>
      </c>
      <c r="J34" s="25" t="str">
        <f t="shared" si="2"/>
        <v/>
      </c>
      <c r="K34" s="26" t="str">
        <f t="shared" si="3"/>
        <v/>
      </c>
      <c r="M34" s="16"/>
      <c r="N34" s="16"/>
    </row>
    <row r="35" spans="1:14" ht="21" customHeight="1" x14ac:dyDescent="0.3">
      <c r="A35" s="19"/>
      <c r="B35" s="20">
        <v>30</v>
      </c>
      <c r="C35" s="22"/>
      <c r="D35" s="22"/>
      <c r="E35" s="16"/>
      <c r="F35" s="23" t="str">
        <f t="shared" si="4"/>
        <v/>
      </c>
      <c r="G35" s="24" t="str">
        <f t="shared" si="5"/>
        <v/>
      </c>
      <c r="H35" s="25" t="str">
        <f t="shared" si="0"/>
        <v/>
      </c>
      <c r="I35" s="25" t="str">
        <f t="shared" si="1"/>
        <v/>
      </c>
      <c r="J35" s="25" t="str">
        <f t="shared" si="2"/>
        <v/>
      </c>
      <c r="K35" s="26" t="str">
        <f t="shared" si="3"/>
        <v/>
      </c>
      <c r="M35" s="16"/>
      <c r="N35" s="16"/>
    </row>
    <row r="36" spans="1:14" ht="21" customHeight="1" x14ac:dyDescent="0.3">
      <c r="A36" s="19"/>
      <c r="B36" s="20">
        <v>31</v>
      </c>
      <c r="C36" s="22"/>
      <c r="D36" s="22"/>
      <c r="E36" s="16"/>
      <c r="F36" s="23" t="str">
        <f t="shared" si="4"/>
        <v/>
      </c>
      <c r="G36" s="24" t="str">
        <f t="shared" si="5"/>
        <v/>
      </c>
      <c r="H36" s="25" t="str">
        <f t="shared" si="0"/>
        <v/>
      </c>
      <c r="I36" s="25" t="str">
        <f t="shared" si="1"/>
        <v/>
      </c>
      <c r="J36" s="25" t="str">
        <f t="shared" si="2"/>
        <v/>
      </c>
      <c r="K36" s="26" t="str">
        <f t="shared" si="3"/>
        <v/>
      </c>
      <c r="M36" s="16"/>
      <c r="N36" s="16"/>
    </row>
    <row r="37" spans="1:14" ht="21" customHeight="1" x14ac:dyDescent="0.3">
      <c r="A37" s="19"/>
      <c r="B37" s="20">
        <v>32</v>
      </c>
      <c r="C37" s="22"/>
      <c r="D37" s="22"/>
      <c r="E37" s="16"/>
      <c r="F37" s="23" t="str">
        <f t="shared" si="4"/>
        <v/>
      </c>
      <c r="G37" s="24" t="str">
        <f t="shared" si="5"/>
        <v/>
      </c>
      <c r="H37" s="25" t="str">
        <f t="shared" si="0"/>
        <v/>
      </c>
      <c r="I37" s="25" t="str">
        <f t="shared" si="1"/>
        <v/>
      </c>
      <c r="J37" s="25" t="str">
        <f t="shared" si="2"/>
        <v/>
      </c>
      <c r="K37" s="26" t="str">
        <f t="shared" si="3"/>
        <v/>
      </c>
      <c r="M37" s="16"/>
      <c r="N37" s="16"/>
    </row>
    <row r="38" spans="1:14" ht="21" customHeight="1" x14ac:dyDescent="0.3">
      <c r="A38" s="19"/>
      <c r="B38" s="20">
        <v>33</v>
      </c>
      <c r="C38" s="22"/>
      <c r="D38" s="22"/>
      <c r="E38" s="16"/>
      <c r="F38" s="23" t="str">
        <f t="shared" si="4"/>
        <v/>
      </c>
      <c r="G38" s="24" t="str">
        <f t="shared" si="5"/>
        <v/>
      </c>
      <c r="H38" s="25" t="str">
        <f t="shared" si="0"/>
        <v/>
      </c>
      <c r="I38" s="25" t="str">
        <f t="shared" si="1"/>
        <v/>
      </c>
      <c r="J38" s="25" t="str">
        <f t="shared" si="2"/>
        <v/>
      </c>
      <c r="K38" s="26" t="str">
        <f t="shared" si="3"/>
        <v/>
      </c>
      <c r="M38" s="16"/>
      <c r="N38" s="16"/>
    </row>
    <row r="39" spans="1:14" ht="21" customHeight="1" x14ac:dyDescent="0.3">
      <c r="A39" s="19"/>
      <c r="B39" s="20">
        <v>34</v>
      </c>
      <c r="C39" s="22"/>
      <c r="D39" s="22"/>
      <c r="E39" s="16"/>
      <c r="F39" s="23" t="str">
        <f t="shared" si="4"/>
        <v/>
      </c>
      <c r="G39" s="24" t="str">
        <f t="shared" si="5"/>
        <v/>
      </c>
      <c r="H39" s="25" t="str">
        <f t="shared" si="0"/>
        <v/>
      </c>
      <c r="I39" s="25" t="str">
        <f t="shared" si="1"/>
        <v/>
      </c>
      <c r="J39" s="25" t="str">
        <f t="shared" si="2"/>
        <v/>
      </c>
      <c r="K39" s="26" t="str">
        <f t="shared" si="3"/>
        <v/>
      </c>
      <c r="M39" s="16"/>
      <c r="N39" s="16"/>
    </row>
    <row r="40" spans="1:14" ht="21" customHeight="1" x14ac:dyDescent="0.3">
      <c r="A40" s="19"/>
      <c r="B40" s="20">
        <v>35</v>
      </c>
      <c r="C40" s="22"/>
      <c r="D40" s="22"/>
      <c r="E40" s="16"/>
      <c r="F40" s="23" t="str">
        <f t="shared" si="4"/>
        <v/>
      </c>
      <c r="G40" s="24" t="str">
        <f t="shared" si="5"/>
        <v/>
      </c>
      <c r="H40" s="25" t="str">
        <f t="shared" si="0"/>
        <v/>
      </c>
      <c r="I40" s="25" t="str">
        <f t="shared" si="1"/>
        <v/>
      </c>
      <c r="J40" s="25" t="str">
        <f t="shared" si="2"/>
        <v/>
      </c>
      <c r="K40" s="26" t="str">
        <f t="shared" si="3"/>
        <v/>
      </c>
      <c r="M40" s="16"/>
      <c r="N40" s="16"/>
    </row>
    <row r="41" spans="1:14" ht="21" customHeight="1" x14ac:dyDescent="0.3">
      <c r="A41" s="19"/>
      <c r="B41" s="20">
        <v>36</v>
      </c>
      <c r="C41" s="22"/>
      <c r="D41" s="22"/>
      <c r="E41" s="16"/>
      <c r="F41" s="23" t="str">
        <f t="shared" si="4"/>
        <v/>
      </c>
      <c r="G41" s="24" t="str">
        <f t="shared" si="5"/>
        <v/>
      </c>
      <c r="H41" s="25" t="str">
        <f t="shared" si="0"/>
        <v/>
      </c>
      <c r="I41" s="25" t="str">
        <f t="shared" si="1"/>
        <v/>
      </c>
      <c r="J41" s="25" t="str">
        <f t="shared" si="2"/>
        <v/>
      </c>
      <c r="K41" s="26" t="str">
        <f t="shared" si="3"/>
        <v/>
      </c>
      <c r="M41" s="16"/>
      <c r="N41" s="16"/>
    </row>
    <row r="42" spans="1:14" ht="21" customHeight="1" x14ac:dyDescent="0.3">
      <c r="A42" s="19"/>
      <c r="B42" s="20">
        <v>37</v>
      </c>
      <c r="C42" s="22"/>
      <c r="D42" s="22"/>
      <c r="E42" s="16"/>
      <c r="F42" s="23" t="str">
        <f t="shared" si="4"/>
        <v/>
      </c>
      <c r="G42" s="24" t="str">
        <f t="shared" si="5"/>
        <v/>
      </c>
      <c r="H42" s="25" t="str">
        <f t="shared" si="0"/>
        <v/>
      </c>
      <c r="I42" s="25" t="str">
        <f t="shared" si="1"/>
        <v/>
      </c>
      <c r="J42" s="25" t="str">
        <f t="shared" si="2"/>
        <v/>
      </c>
      <c r="K42" s="26" t="str">
        <f t="shared" si="3"/>
        <v/>
      </c>
      <c r="M42" s="16"/>
      <c r="N42" s="16"/>
    </row>
    <row r="43" spans="1:14" ht="21" customHeight="1" x14ac:dyDescent="0.3">
      <c r="A43" s="19"/>
      <c r="B43" s="20">
        <v>38</v>
      </c>
      <c r="C43" s="22"/>
      <c r="D43" s="22"/>
      <c r="E43" s="16"/>
      <c r="F43" s="23" t="str">
        <f t="shared" si="4"/>
        <v/>
      </c>
      <c r="G43" s="24" t="str">
        <f t="shared" si="5"/>
        <v/>
      </c>
      <c r="H43" s="25" t="str">
        <f t="shared" si="0"/>
        <v/>
      </c>
      <c r="I43" s="25" t="str">
        <f t="shared" si="1"/>
        <v/>
      </c>
      <c r="J43" s="25" t="str">
        <f t="shared" si="2"/>
        <v/>
      </c>
      <c r="K43" s="26" t="str">
        <f t="shared" si="3"/>
        <v/>
      </c>
      <c r="M43" s="16"/>
      <c r="N43" s="16"/>
    </row>
    <row r="44" spans="1:14" ht="21" customHeight="1" x14ac:dyDescent="0.3">
      <c r="A44" s="19"/>
      <c r="B44" s="20">
        <v>39</v>
      </c>
      <c r="C44" s="22"/>
      <c r="D44" s="22"/>
      <c r="E44" s="16"/>
      <c r="F44" s="23" t="str">
        <f t="shared" si="4"/>
        <v/>
      </c>
      <c r="G44" s="24" t="str">
        <f t="shared" si="5"/>
        <v/>
      </c>
      <c r="H44" s="25" t="str">
        <f t="shared" si="0"/>
        <v/>
      </c>
      <c r="I44" s="25" t="str">
        <f t="shared" si="1"/>
        <v/>
      </c>
      <c r="J44" s="25" t="str">
        <f t="shared" si="2"/>
        <v/>
      </c>
      <c r="K44" s="26" t="str">
        <f t="shared" si="3"/>
        <v/>
      </c>
      <c r="M44" s="16"/>
      <c r="N44" s="16"/>
    </row>
    <row r="45" spans="1:14" ht="21" customHeight="1" x14ac:dyDescent="0.3">
      <c r="A45" s="19"/>
      <c r="B45" s="20">
        <v>40</v>
      </c>
      <c r="C45" s="22"/>
      <c r="D45" s="22"/>
      <c r="E45" s="16"/>
      <c r="F45" s="23" t="str">
        <f t="shared" si="4"/>
        <v/>
      </c>
      <c r="G45" s="24" t="str">
        <f t="shared" si="5"/>
        <v/>
      </c>
      <c r="H45" s="25" t="str">
        <f t="shared" si="0"/>
        <v/>
      </c>
      <c r="I45" s="25" t="str">
        <f t="shared" si="1"/>
        <v/>
      </c>
      <c r="J45" s="25" t="str">
        <f t="shared" si="2"/>
        <v/>
      </c>
      <c r="K45" s="26" t="str">
        <f t="shared" si="3"/>
        <v/>
      </c>
      <c r="M45" s="16"/>
      <c r="N45" s="16"/>
    </row>
    <row r="46" spans="1:14" ht="21" customHeight="1" x14ac:dyDescent="0.3">
      <c r="A46" s="19"/>
      <c r="B46" s="20">
        <v>41</v>
      </c>
      <c r="C46" s="22"/>
      <c r="D46" s="22"/>
      <c r="E46" s="16"/>
      <c r="F46" s="23" t="str">
        <f t="shared" si="4"/>
        <v/>
      </c>
      <c r="G46" s="24" t="str">
        <f t="shared" si="5"/>
        <v/>
      </c>
      <c r="H46" s="25" t="str">
        <f t="shared" si="0"/>
        <v/>
      </c>
      <c r="I46" s="25" t="str">
        <f t="shared" si="1"/>
        <v/>
      </c>
      <c r="J46" s="25" t="str">
        <f t="shared" si="2"/>
        <v/>
      </c>
      <c r="K46" s="26" t="str">
        <f t="shared" si="3"/>
        <v/>
      </c>
      <c r="M46" s="16"/>
      <c r="N46" s="16"/>
    </row>
    <row r="47" spans="1:14" ht="21" customHeight="1" x14ac:dyDescent="0.3">
      <c r="A47" s="19"/>
      <c r="B47" s="20">
        <v>42</v>
      </c>
      <c r="C47" s="22"/>
      <c r="D47" s="22"/>
      <c r="E47" s="16"/>
      <c r="F47" s="23" t="str">
        <f t="shared" si="4"/>
        <v/>
      </c>
      <c r="G47" s="24" t="str">
        <f t="shared" si="5"/>
        <v/>
      </c>
      <c r="H47" s="25" t="str">
        <f t="shared" si="0"/>
        <v/>
      </c>
      <c r="I47" s="25" t="str">
        <f t="shared" si="1"/>
        <v/>
      </c>
      <c r="J47" s="25" t="str">
        <f t="shared" si="2"/>
        <v/>
      </c>
      <c r="K47" s="26" t="str">
        <f t="shared" si="3"/>
        <v/>
      </c>
      <c r="M47" s="16"/>
      <c r="N47" s="16"/>
    </row>
    <row r="48" spans="1:14" ht="21" customHeight="1" x14ac:dyDescent="0.3">
      <c r="A48" s="19"/>
      <c r="B48" s="20">
        <v>43</v>
      </c>
      <c r="C48" s="22"/>
      <c r="D48" s="22"/>
      <c r="E48" s="16"/>
      <c r="F48" s="23" t="str">
        <f t="shared" si="4"/>
        <v/>
      </c>
      <c r="G48" s="24" t="str">
        <f t="shared" si="5"/>
        <v/>
      </c>
      <c r="H48" s="25" t="str">
        <f t="shared" si="0"/>
        <v/>
      </c>
      <c r="I48" s="25" t="str">
        <f t="shared" si="1"/>
        <v/>
      </c>
      <c r="J48" s="25" t="str">
        <f t="shared" si="2"/>
        <v/>
      </c>
      <c r="K48" s="26" t="str">
        <f t="shared" si="3"/>
        <v/>
      </c>
      <c r="M48" s="16"/>
      <c r="N48" s="16"/>
    </row>
  </sheetData>
  <mergeCells count="5">
    <mergeCell ref="I1:K1"/>
    <mergeCell ref="P1:Q1"/>
    <mergeCell ref="B2:C2"/>
    <mergeCell ref="B4:D4"/>
    <mergeCell ref="M4:N4"/>
  </mergeCells>
  <conditionalFormatting sqref="D6">
    <cfRule type="expression" dxfId="1" priority="1">
      <formula>"($A4+1)&gt;$c$1)"</formula>
    </cfRule>
  </conditionalFormatting>
  <conditionalFormatting sqref="M7:M18">
    <cfRule type="cellIs" dxfId="0" priority="2" operator="equal">
      <formula>$D$2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 period</vt:lpstr>
      <vt:lpstr>3 period</vt:lpstr>
      <vt:lpstr>4 period</vt:lpstr>
      <vt:lpstr>5 period</vt:lpstr>
      <vt:lpstr>6 period</vt:lpstr>
      <vt:lpstr>7 period</vt:lpstr>
      <vt:lpstr>8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Heeren</dc:creator>
  <cp:lastModifiedBy>Tonya Scalise</cp:lastModifiedBy>
  <dcterms:created xsi:type="dcterms:W3CDTF">2022-02-04T15:58:53Z</dcterms:created>
  <dcterms:modified xsi:type="dcterms:W3CDTF">2022-04-20T22:19:02Z</dcterms:modified>
</cp:coreProperties>
</file>